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16935" windowHeight="6855"/>
  </bookViews>
  <sheets>
    <sheet name="Sheet0" sheetId="1" r:id="rId1"/>
  </sheets>
  <calcPr calcId="125725"/>
</workbook>
</file>

<file path=xl/calcChain.xml><?xml version="1.0" encoding="utf-8"?>
<calcChain xmlns="http://schemas.openxmlformats.org/spreadsheetml/2006/main">
  <c r="AG42" i="1"/>
  <c r="AF42"/>
  <c r="AD42"/>
  <c r="AE41"/>
  <c r="AE29"/>
  <c r="AE37"/>
  <c r="AE39"/>
  <c r="AE40"/>
  <c r="AE38"/>
  <c r="AE20"/>
  <c r="AE34"/>
  <c r="AE35"/>
  <c r="AE36"/>
  <c r="AE19"/>
  <c r="AE32"/>
  <c r="AE14"/>
  <c r="AE31"/>
  <c r="AE30"/>
  <c r="AE24"/>
  <c r="AE3"/>
  <c r="AE15"/>
  <c r="AE17"/>
  <c r="AE33"/>
  <c r="AE27"/>
  <c r="AE16"/>
  <c r="AE4"/>
  <c r="AE28"/>
  <c r="AE25"/>
  <c r="AE26"/>
  <c r="AE8"/>
  <c r="AE23"/>
  <c r="AE10"/>
  <c r="AE21"/>
  <c r="AE13"/>
  <c r="AE12"/>
  <c r="AE18"/>
  <c r="AE11"/>
  <c r="AE6"/>
  <c r="AE5"/>
  <c r="AE9"/>
  <c r="AE22"/>
  <c r="AE7"/>
  <c r="AB42"/>
  <c r="AA42"/>
  <c r="Z42"/>
  <c r="AC41"/>
  <c r="AC29"/>
  <c r="AC37"/>
  <c r="AC39"/>
  <c r="AC40"/>
  <c r="AC38"/>
  <c r="AC20"/>
  <c r="AC34"/>
  <c r="AC35"/>
  <c r="AC36"/>
  <c r="AC19"/>
  <c r="AC32"/>
  <c r="AC14"/>
  <c r="AC31"/>
  <c r="AC30"/>
  <c r="AC24"/>
  <c r="AC3"/>
  <c r="AC15"/>
  <c r="AC17"/>
  <c r="AC33"/>
  <c r="AC27"/>
  <c r="AC16"/>
  <c r="AC4"/>
  <c r="AC28"/>
  <c r="AC25"/>
  <c r="AC26"/>
  <c r="AC8"/>
  <c r="AC23"/>
  <c r="AC10"/>
  <c r="AC21"/>
  <c r="AC13"/>
  <c r="AC12"/>
  <c r="AC18"/>
  <c r="AC11"/>
  <c r="AC6"/>
  <c r="AC5"/>
  <c r="AC9"/>
  <c r="AC22"/>
  <c r="AC7"/>
  <c r="AE42" l="1"/>
  <c r="AC42"/>
</calcChain>
</file>

<file path=xl/sharedStrings.xml><?xml version="1.0" encoding="utf-8"?>
<sst xmlns="http://schemas.openxmlformats.org/spreadsheetml/2006/main" count="188" uniqueCount="151">
  <si>
    <t>RAAA#</t>
  </si>
  <si>
    <t>AnimalID</t>
  </si>
  <si>
    <t>Name</t>
  </si>
  <si>
    <t>DOB</t>
  </si>
  <si>
    <t>HB</t>
  </si>
  <si>
    <t>HB Pctl</t>
  </si>
  <si>
    <t>GM</t>
  </si>
  <si>
    <t>GM Pctl</t>
  </si>
  <si>
    <t>CE</t>
  </si>
  <si>
    <t>BW</t>
  </si>
  <si>
    <t>WW</t>
  </si>
  <si>
    <t>YW</t>
  </si>
  <si>
    <t>ADG</t>
  </si>
  <si>
    <t>DMI</t>
  </si>
  <si>
    <t>MM</t>
  </si>
  <si>
    <t>ME</t>
  </si>
  <si>
    <t>HPG</t>
  </si>
  <si>
    <t>CEM</t>
  </si>
  <si>
    <t>STAY</t>
  </si>
  <si>
    <t>Marb</t>
  </si>
  <si>
    <t>YG</t>
  </si>
  <si>
    <t>CW</t>
  </si>
  <si>
    <t>REA</t>
  </si>
  <si>
    <t>BF</t>
  </si>
  <si>
    <t>12-18-2017</t>
  </si>
  <si>
    <t>20%</t>
  </si>
  <si>
    <t>68%</t>
  </si>
  <si>
    <t>12%</t>
  </si>
  <si>
    <t>32%</t>
  </si>
  <si>
    <t>63%</t>
  </si>
  <si>
    <t>55%</t>
  </si>
  <si>
    <t>2%</t>
  </si>
  <si>
    <t>75%</t>
  </si>
  <si>
    <t>38%</t>
  </si>
  <si>
    <t>53%</t>
  </si>
  <si>
    <t>65%</t>
  </si>
  <si>
    <t>19%</t>
  </si>
  <si>
    <t>BULL HILL LEGEND 7272</t>
  </si>
  <si>
    <t>11-22-2017</t>
  </si>
  <si>
    <t>35%</t>
  </si>
  <si>
    <t>41%</t>
  </si>
  <si>
    <t>18%</t>
  </si>
  <si>
    <t>56%</t>
  </si>
  <si>
    <t>44%</t>
  </si>
  <si>
    <t>37%</t>
  </si>
  <si>
    <t>31%</t>
  </si>
  <si>
    <t>72%</t>
  </si>
  <si>
    <t>BULL HILL SOLDIER 7316</t>
  </si>
  <si>
    <t>12-16-2017</t>
  </si>
  <si>
    <t>23%</t>
  </si>
  <si>
    <t>78%</t>
  </si>
  <si>
    <t>7%</t>
  </si>
  <si>
    <t>BULL HILL SOLDIER 7326</t>
  </si>
  <si>
    <t>12-20-2017</t>
  </si>
  <si>
    <t>33%</t>
  </si>
  <si>
    <t>16%</t>
  </si>
  <si>
    <t>45%</t>
  </si>
  <si>
    <t>81%</t>
  </si>
  <si>
    <t>49%</t>
  </si>
  <si>
    <t>BULL HILL LEGEND 7245</t>
  </si>
  <si>
    <t>11-14-2017</t>
  </si>
  <si>
    <t>69%</t>
  </si>
  <si>
    <t>27%</t>
  </si>
  <si>
    <t>76%</t>
  </si>
  <si>
    <t>47%</t>
  </si>
  <si>
    <t>51%</t>
  </si>
  <si>
    <t>13%</t>
  </si>
  <si>
    <t>BULL HILL PROFITBUILDER 7279</t>
  </si>
  <si>
    <t>11-26-2017</t>
  </si>
  <si>
    <t>6%</t>
  </si>
  <si>
    <t>BULL HILL LEGEND 7281</t>
  </si>
  <si>
    <t>11-27-2017</t>
  </si>
  <si>
    <t>77%</t>
  </si>
  <si>
    <t>48%</t>
  </si>
  <si>
    <t>40%</t>
  </si>
  <si>
    <t>BULL HILL LEGEND 7228</t>
  </si>
  <si>
    <t>11-11-2017</t>
  </si>
  <si>
    <t>22%</t>
  </si>
  <si>
    <t>87%</t>
  </si>
  <si>
    <t>BULL HILL LEGEND 7266</t>
  </si>
  <si>
    <t>11-20-2017</t>
  </si>
  <si>
    <t>11%</t>
  </si>
  <si>
    <t>BULL HILL PREMIUM 7219</t>
  </si>
  <si>
    <t>11-09-2017</t>
  </si>
  <si>
    <t>15%</t>
  </si>
  <si>
    <t>92%</t>
  </si>
  <si>
    <t>42%</t>
  </si>
  <si>
    <t>BULL HILL PROFITBUILDER 7257</t>
  </si>
  <si>
    <t>11-17-2017</t>
  </si>
  <si>
    <t>BULL HILL NOAH 7315</t>
  </si>
  <si>
    <t>12-14-2017</t>
  </si>
  <si>
    <t>34%</t>
  </si>
  <si>
    <t>30%</t>
  </si>
  <si>
    <t>BULL HILL DECLARATION 7237</t>
  </si>
  <si>
    <t>11-12-2017</t>
  </si>
  <si>
    <t>46%</t>
  </si>
  <si>
    <t>BULL HILL 7311</t>
  </si>
  <si>
    <t>12-12-2017</t>
  </si>
  <si>
    <t>BULL HILL DEEP END 7255</t>
  </si>
  <si>
    <t>11-16-2017</t>
  </si>
  <si>
    <t>50%</t>
  </si>
  <si>
    <t>BULL HILL SOLDIER 7314</t>
  </si>
  <si>
    <t>12-13-2017</t>
  </si>
  <si>
    <t>BULL HILL PROFITBUILDER 7271</t>
  </si>
  <si>
    <t>BULL HILL SOLDIER 7337</t>
  </si>
  <si>
    <t>01-04-2018</t>
  </si>
  <si>
    <t>24%</t>
  </si>
  <si>
    <t>BULL HILL SOLDIER 7340</t>
  </si>
  <si>
    <t>BULL HILL DEEP END 7247</t>
  </si>
  <si>
    <t>11-15-2017</t>
  </si>
  <si>
    <t>BULL HILL ADVANTAGE 7235</t>
  </si>
  <si>
    <t>BULL HILL NO WORRIES 7319</t>
  </si>
  <si>
    <t>BULL HILL PROFITBUILDER 7220</t>
  </si>
  <si>
    <t>11-10-2017</t>
  </si>
  <si>
    <t>BULL HILL LEGEND 7254</t>
  </si>
  <si>
    <t>BULL HILL LEGEND 7256</t>
  </si>
  <si>
    <t>BULL HILL LEGEND 7288</t>
  </si>
  <si>
    <t>12-02-2017</t>
  </si>
  <si>
    <t>BULL HILL DIRECTOR 7259</t>
  </si>
  <si>
    <t>11-18-2017</t>
  </si>
  <si>
    <t>BULL HILL PROFITBUILDER 7230</t>
  </si>
  <si>
    <t>BULL HILL DEEP END 7214</t>
  </si>
  <si>
    <t>11-07-2017</t>
  </si>
  <si>
    <t>BULL HILL DEEP END 7270</t>
  </si>
  <si>
    <t>52%</t>
  </si>
  <si>
    <t>BULL HILL LEGEND 7267</t>
  </si>
  <si>
    <t>11-21-2017</t>
  </si>
  <si>
    <t>BULL HILL HEAVY SHOT 7206</t>
  </si>
  <si>
    <t>11-04-2017</t>
  </si>
  <si>
    <t>BULL HILL NEXUS 7287</t>
  </si>
  <si>
    <t>11-30-2017</t>
  </si>
  <si>
    <t>BULL HILL PROFITBUILDER 7282</t>
  </si>
  <si>
    <t>BULL HILL LEGEND 7242</t>
  </si>
  <si>
    <t>11-13-2017</t>
  </si>
  <si>
    <t>BULL HILL LEGEND 7224</t>
  </si>
  <si>
    <t>1%</t>
  </si>
  <si>
    <t>BULL HILL SOLDIER 7317</t>
  </si>
  <si>
    <t>BULL HILL ODESSEY 7263</t>
  </si>
  <si>
    <t>11-19-2017</t>
  </si>
  <si>
    <t>BULL HILL DECLARATION 7202</t>
  </si>
  <si>
    <t>10-18-2017</t>
  </si>
  <si>
    <t>1/8/19 Wt.</t>
  </si>
  <si>
    <t>Ht.</t>
  </si>
  <si>
    <t>Sc. Cm.</t>
  </si>
  <si>
    <t>REA/CWT</t>
  </si>
  <si>
    <t>IMF</t>
  </si>
  <si>
    <t>BULL HILL ADVANTAGE 7342</t>
  </si>
  <si>
    <t>Lot #</t>
  </si>
  <si>
    <t>EPD's and Indexes as of 1/7/19</t>
  </si>
  <si>
    <t>Actual Measurements on 1/8/19</t>
  </si>
  <si>
    <t>Group Average:</t>
  </si>
</sst>
</file>

<file path=xl/styles.xml><?xml version="1.0" encoding="utf-8"?>
<styleSheet xmlns="http://schemas.openxmlformats.org/spreadsheetml/2006/main">
  <numFmts count="1">
    <numFmt numFmtId="166" formatCode="0.0"/>
  </numFmts>
  <fonts count="4"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166" fontId="0" fillId="0" borderId="0" xfId="0" applyNumberFormat="1"/>
    <xf numFmtId="1" fontId="0" fillId="0" borderId="0" xfId="0" applyNumberFormat="1"/>
    <xf numFmtId="0" fontId="1" fillId="0" borderId="0" xfId="0" applyFont="1"/>
    <xf numFmtId="14" fontId="0" fillId="0" borderId="0" xfId="0" applyNumberFormat="1"/>
    <xf numFmtId="0" fontId="3" fillId="0" borderId="0" xfId="0" applyFont="1"/>
    <xf numFmtId="2" fontId="3" fillId="0" borderId="0" xfId="0" applyNumberFormat="1" applyFont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166" fontId="0" fillId="2" borderId="0" xfId="0" applyNumberFormat="1" applyFill="1"/>
    <xf numFmtId="2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workbookViewId="0">
      <pane xSplit="3" ySplit="2" topLeftCell="E3" activePane="bottomRight" state="frozen"/>
      <selection pane="topRight" activeCell="D1" sqref="D1"/>
      <selection pane="bottomLeft" activeCell="A2" sqref="A2"/>
      <selection pane="bottomRight" activeCell="A40" sqref="A40:XFD40"/>
    </sheetView>
  </sheetViews>
  <sheetFormatPr defaultRowHeight="15"/>
  <cols>
    <col min="1" max="1" width="9.140625" bestFit="1" customWidth="1"/>
    <col min="2" max="2" width="9.140625" customWidth="1"/>
    <col min="3" max="3" width="9.140625" bestFit="1" customWidth="1"/>
    <col min="4" max="4" width="29.140625" bestFit="1" customWidth="1"/>
    <col min="5" max="5" width="12.42578125" bestFit="1" customWidth="1"/>
    <col min="6" max="6" width="4.5703125" bestFit="1" customWidth="1"/>
    <col min="7" max="7" width="7.140625" bestFit="1" customWidth="1"/>
    <col min="8" max="8" width="4" bestFit="1" customWidth="1"/>
    <col min="9" max="9" width="7.7109375" bestFit="1" customWidth="1"/>
    <col min="10" max="10" width="3.42578125" bestFit="1" customWidth="1"/>
    <col min="11" max="11" width="5" bestFit="1" customWidth="1"/>
    <col min="12" max="12" width="4.140625" bestFit="1" customWidth="1"/>
    <col min="13" max="13" width="4.5703125" bestFit="1" customWidth="1"/>
    <col min="14" max="15" width="5.140625" bestFit="1" customWidth="1"/>
    <col min="16" max="16" width="4.140625" bestFit="1" customWidth="1"/>
    <col min="17" max="17" width="3.5703125" bestFit="1" customWidth="1"/>
    <col min="18" max="18" width="4.7109375" bestFit="1" customWidth="1"/>
    <col min="19" max="19" width="4.85546875" bestFit="1" customWidth="1"/>
    <col min="20" max="21" width="5.5703125" bestFit="1" customWidth="1"/>
    <col min="22" max="22" width="6.140625" bestFit="1" customWidth="1"/>
    <col min="23" max="23" width="3.85546875" bestFit="1" customWidth="1"/>
    <col min="24" max="24" width="6.140625" bestFit="1" customWidth="1"/>
    <col min="25" max="25" width="5.140625" bestFit="1" customWidth="1"/>
    <col min="28" max="28" width="0" hidden="1" customWidth="1"/>
    <col min="29" max="29" width="9.140625" style="2"/>
    <col min="31" max="31" width="8.42578125" style="6" bestFit="1" customWidth="1"/>
  </cols>
  <sheetData>
    <row r="1" spans="1:34">
      <c r="N1" t="s">
        <v>148</v>
      </c>
      <c r="AC1" s="2" t="s">
        <v>149</v>
      </c>
    </row>
    <row r="2" spans="1:34" s="8" customFormat="1">
      <c r="A2" s="8" t="s">
        <v>0</v>
      </c>
      <c r="B2" s="8" t="s">
        <v>147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  <c r="X2" s="8" t="s">
        <v>22</v>
      </c>
      <c r="Y2" s="8" t="s">
        <v>23</v>
      </c>
      <c r="Z2" s="9" t="s">
        <v>141</v>
      </c>
      <c r="AA2" s="8" t="s">
        <v>143</v>
      </c>
      <c r="AC2" s="10" t="s">
        <v>142</v>
      </c>
      <c r="AD2" s="8" t="s">
        <v>22</v>
      </c>
      <c r="AE2" s="11" t="s">
        <v>144</v>
      </c>
      <c r="AF2" s="8" t="s">
        <v>145</v>
      </c>
      <c r="AG2" s="8" t="s">
        <v>23</v>
      </c>
    </row>
    <row r="3" spans="1:34">
      <c r="A3">
        <v>3924123</v>
      </c>
      <c r="B3">
        <v>1</v>
      </c>
      <c r="C3">
        <v>7271</v>
      </c>
      <c r="D3" t="s">
        <v>103</v>
      </c>
      <c r="E3" t="s">
        <v>38</v>
      </c>
      <c r="F3">
        <v>202</v>
      </c>
      <c r="G3" t="s">
        <v>27</v>
      </c>
      <c r="H3">
        <v>51</v>
      </c>
      <c r="I3" t="s">
        <v>51</v>
      </c>
      <c r="J3">
        <v>12</v>
      </c>
      <c r="K3">
        <v>-1.2</v>
      </c>
      <c r="L3">
        <v>75</v>
      </c>
      <c r="M3">
        <v>116</v>
      </c>
      <c r="N3">
        <v>0.26</v>
      </c>
      <c r="O3">
        <v>1.1200000000000001</v>
      </c>
      <c r="P3">
        <v>25</v>
      </c>
      <c r="Q3">
        <v>-1</v>
      </c>
      <c r="R3">
        <v>9</v>
      </c>
      <c r="S3">
        <v>7</v>
      </c>
      <c r="T3">
        <v>19</v>
      </c>
      <c r="U3">
        <v>0.5</v>
      </c>
      <c r="V3">
        <v>0.16</v>
      </c>
      <c r="W3">
        <v>18</v>
      </c>
      <c r="X3">
        <v>-0.11</v>
      </c>
      <c r="Y3">
        <v>0.04</v>
      </c>
      <c r="Z3">
        <v>1135</v>
      </c>
      <c r="AA3">
        <v>39</v>
      </c>
      <c r="AB3">
        <v>17</v>
      </c>
      <c r="AC3" s="2">
        <f>SUM(67-AB3)</f>
        <v>50</v>
      </c>
      <c r="AD3">
        <v>13.11</v>
      </c>
      <c r="AE3" s="7">
        <f>SUM((AD3/Z3)*100)</f>
        <v>1.1550660792951541</v>
      </c>
      <c r="AF3">
        <v>3.41</v>
      </c>
      <c r="AG3">
        <v>0.22</v>
      </c>
    </row>
    <row r="4" spans="1:34" s="12" customFormat="1">
      <c r="A4" s="12">
        <v>3924097</v>
      </c>
      <c r="B4" s="12">
        <v>2</v>
      </c>
      <c r="C4" s="12">
        <v>7257</v>
      </c>
      <c r="D4" s="12" t="s">
        <v>87</v>
      </c>
      <c r="E4" s="12" t="s">
        <v>88</v>
      </c>
      <c r="F4" s="12">
        <v>188</v>
      </c>
      <c r="G4" s="12" t="s">
        <v>45</v>
      </c>
      <c r="H4" s="12">
        <v>50</v>
      </c>
      <c r="I4" s="12" t="s">
        <v>36</v>
      </c>
      <c r="J4" s="12">
        <v>11</v>
      </c>
      <c r="K4" s="12">
        <v>-1.6</v>
      </c>
      <c r="L4" s="12">
        <v>63</v>
      </c>
      <c r="M4" s="12">
        <v>100</v>
      </c>
      <c r="N4" s="12">
        <v>0.23</v>
      </c>
      <c r="O4" s="12">
        <v>0.95</v>
      </c>
      <c r="P4" s="12">
        <v>26</v>
      </c>
      <c r="Q4" s="12">
        <v>0</v>
      </c>
      <c r="R4" s="12">
        <v>9</v>
      </c>
      <c r="S4" s="12">
        <v>6</v>
      </c>
      <c r="T4" s="12">
        <v>18</v>
      </c>
      <c r="U4" s="12">
        <v>0.57999999999999996</v>
      </c>
      <c r="V4" s="12">
        <v>0.18</v>
      </c>
      <c r="W4" s="12">
        <v>21</v>
      </c>
      <c r="X4" s="12">
        <v>-0.19</v>
      </c>
      <c r="Y4" s="12">
        <v>0.03</v>
      </c>
      <c r="Z4" s="12">
        <v>1130</v>
      </c>
      <c r="AA4" s="12">
        <v>39</v>
      </c>
      <c r="AB4" s="12">
        <v>18.5</v>
      </c>
      <c r="AC4" s="13">
        <f>SUM(67-AB4)</f>
        <v>48.5</v>
      </c>
      <c r="AD4" s="12">
        <v>12.81</v>
      </c>
      <c r="AE4" s="14">
        <f>SUM((AD4/Z4)*100)</f>
        <v>1.1336283185840708</v>
      </c>
      <c r="AF4" s="12">
        <v>3.47</v>
      </c>
      <c r="AG4" s="12">
        <v>0.19</v>
      </c>
    </row>
    <row r="5" spans="1:34">
      <c r="A5">
        <v>3924095</v>
      </c>
      <c r="B5">
        <v>3</v>
      </c>
      <c r="C5">
        <v>7219</v>
      </c>
      <c r="D5" t="s">
        <v>82</v>
      </c>
      <c r="E5" t="s">
        <v>83</v>
      </c>
      <c r="F5">
        <v>202</v>
      </c>
      <c r="G5" t="s">
        <v>27</v>
      </c>
      <c r="H5">
        <v>50</v>
      </c>
      <c r="I5" t="s">
        <v>84</v>
      </c>
      <c r="J5">
        <v>10</v>
      </c>
      <c r="K5">
        <v>-0.6</v>
      </c>
      <c r="L5">
        <v>71</v>
      </c>
      <c r="M5">
        <v>110</v>
      </c>
      <c r="N5">
        <v>0.25</v>
      </c>
      <c r="O5">
        <v>1.42</v>
      </c>
      <c r="P5">
        <v>27</v>
      </c>
      <c r="Q5">
        <v>-2</v>
      </c>
      <c r="R5">
        <v>11</v>
      </c>
      <c r="S5">
        <v>7</v>
      </c>
      <c r="T5">
        <v>19</v>
      </c>
      <c r="U5">
        <v>0.55000000000000004</v>
      </c>
      <c r="V5">
        <v>0.1</v>
      </c>
      <c r="W5">
        <v>23</v>
      </c>
      <c r="X5">
        <v>0.05</v>
      </c>
      <c r="Y5">
        <v>0.02</v>
      </c>
      <c r="Z5">
        <v>1170</v>
      </c>
      <c r="AA5">
        <v>42</v>
      </c>
      <c r="AB5">
        <v>17.5</v>
      </c>
      <c r="AC5" s="2">
        <f>SUM(67-AB5)</f>
        <v>49.5</v>
      </c>
      <c r="AD5">
        <v>14.44</v>
      </c>
      <c r="AE5" s="7">
        <f>SUM((AD5/Z5)*100)</f>
        <v>1.234188034188034</v>
      </c>
      <c r="AF5">
        <v>3.29</v>
      </c>
      <c r="AG5">
        <v>0.13</v>
      </c>
    </row>
    <row r="6" spans="1:34" s="12" customFormat="1">
      <c r="A6" s="12">
        <v>3924159</v>
      </c>
      <c r="B6" s="12">
        <v>4</v>
      </c>
      <c r="C6" s="12">
        <v>7220</v>
      </c>
      <c r="D6" s="12" t="s">
        <v>112</v>
      </c>
      <c r="E6" s="12" t="s">
        <v>113</v>
      </c>
      <c r="F6" s="12">
        <v>179</v>
      </c>
      <c r="G6" s="12" t="s">
        <v>64</v>
      </c>
      <c r="H6" s="12">
        <v>51</v>
      </c>
      <c r="I6" s="12" t="s">
        <v>66</v>
      </c>
      <c r="J6" s="12">
        <v>11</v>
      </c>
      <c r="K6" s="12">
        <v>-0.1</v>
      </c>
      <c r="L6" s="12">
        <v>70</v>
      </c>
      <c r="M6" s="12">
        <v>109</v>
      </c>
      <c r="N6" s="12">
        <v>0.24</v>
      </c>
      <c r="O6" s="12">
        <v>1.03</v>
      </c>
      <c r="P6" s="12">
        <v>24</v>
      </c>
      <c r="Q6" s="12">
        <v>-1</v>
      </c>
      <c r="R6" s="12">
        <v>9</v>
      </c>
      <c r="S6" s="12">
        <v>7</v>
      </c>
      <c r="T6" s="12">
        <v>16</v>
      </c>
      <c r="U6" s="12">
        <v>0.52</v>
      </c>
      <c r="V6" s="12">
        <v>0.17</v>
      </c>
      <c r="W6" s="12">
        <v>21</v>
      </c>
      <c r="X6" s="12">
        <v>-0.16</v>
      </c>
      <c r="Y6" s="12">
        <v>0.03</v>
      </c>
      <c r="Z6" s="12">
        <v>1150</v>
      </c>
      <c r="AA6" s="12">
        <v>41</v>
      </c>
      <c r="AB6" s="12">
        <v>19.5</v>
      </c>
      <c r="AC6" s="13">
        <f>SUM(67-AB6)</f>
        <v>47.5</v>
      </c>
      <c r="AD6" s="12">
        <v>13.81</v>
      </c>
      <c r="AE6" s="14">
        <f>SUM((AD6/Z6)*100)</f>
        <v>1.2008695652173913</v>
      </c>
      <c r="AF6" s="12">
        <v>3.91</v>
      </c>
      <c r="AG6" s="12">
        <v>0.2</v>
      </c>
    </row>
    <row r="7" spans="1:34">
      <c r="A7">
        <v>3924329</v>
      </c>
      <c r="B7">
        <v>5</v>
      </c>
      <c r="C7">
        <v>7202</v>
      </c>
      <c r="D7" t="s">
        <v>139</v>
      </c>
      <c r="E7" t="s">
        <v>140</v>
      </c>
      <c r="F7">
        <v>195</v>
      </c>
      <c r="G7" t="s">
        <v>25</v>
      </c>
      <c r="H7">
        <v>54</v>
      </c>
      <c r="I7" t="s">
        <v>135</v>
      </c>
      <c r="J7">
        <v>11</v>
      </c>
      <c r="K7">
        <v>0.5</v>
      </c>
      <c r="L7">
        <v>69</v>
      </c>
      <c r="M7">
        <v>119</v>
      </c>
      <c r="N7">
        <v>0.31</v>
      </c>
      <c r="O7">
        <v>0.98</v>
      </c>
      <c r="P7">
        <v>24</v>
      </c>
      <c r="Q7">
        <v>1</v>
      </c>
      <c r="R7">
        <v>9</v>
      </c>
      <c r="S7">
        <v>7</v>
      </c>
      <c r="T7">
        <v>17</v>
      </c>
      <c r="U7">
        <v>0.61</v>
      </c>
      <c r="V7">
        <v>0.15</v>
      </c>
      <c r="W7">
        <v>34</v>
      </c>
      <c r="X7">
        <v>0.11</v>
      </c>
      <c r="Y7">
        <v>0.03</v>
      </c>
      <c r="Z7">
        <v>1145</v>
      </c>
      <c r="AA7">
        <v>40</v>
      </c>
      <c r="AB7">
        <v>16.5</v>
      </c>
      <c r="AC7" s="2">
        <f>SUM(67-AB7)</f>
        <v>50.5</v>
      </c>
      <c r="AD7" s="6">
        <v>12.22</v>
      </c>
      <c r="AE7" s="7">
        <f>SUM((AD7/Z7)*100)</f>
        <v>1.0672489082969434</v>
      </c>
      <c r="AF7" s="6">
        <v>3.59</v>
      </c>
      <c r="AG7" s="6">
        <v>0.17</v>
      </c>
      <c r="AH7" s="4"/>
    </row>
    <row r="8" spans="1:34" s="12" customFormat="1">
      <c r="A8" s="12">
        <v>3924141</v>
      </c>
      <c r="B8" s="12">
        <v>6</v>
      </c>
      <c r="C8" s="12">
        <v>7247</v>
      </c>
      <c r="D8" s="12" t="s">
        <v>108</v>
      </c>
      <c r="E8" s="12" t="s">
        <v>109</v>
      </c>
      <c r="F8" s="12">
        <v>175</v>
      </c>
      <c r="G8" s="12" t="s">
        <v>42</v>
      </c>
      <c r="H8" s="12">
        <v>50</v>
      </c>
      <c r="I8" s="12" t="s">
        <v>77</v>
      </c>
      <c r="J8" s="12">
        <v>12</v>
      </c>
      <c r="K8" s="12">
        <v>-0.9</v>
      </c>
      <c r="L8" s="12">
        <v>70</v>
      </c>
      <c r="M8" s="12">
        <v>115</v>
      </c>
      <c r="N8" s="12">
        <v>0.28000000000000003</v>
      </c>
      <c r="O8" s="12">
        <v>1.59</v>
      </c>
      <c r="P8" s="12">
        <v>26</v>
      </c>
      <c r="Q8" s="12">
        <v>4</v>
      </c>
      <c r="R8" s="12">
        <v>9</v>
      </c>
      <c r="S8" s="12">
        <v>8</v>
      </c>
      <c r="T8" s="12">
        <v>16</v>
      </c>
      <c r="U8" s="12">
        <v>0.44</v>
      </c>
      <c r="V8" s="12">
        <v>0.18</v>
      </c>
      <c r="W8" s="12">
        <v>30</v>
      </c>
      <c r="X8" s="12">
        <v>0.05</v>
      </c>
      <c r="Y8" s="12">
        <v>0.04</v>
      </c>
      <c r="Z8" s="12">
        <v>1125</v>
      </c>
      <c r="AA8" s="12">
        <v>36.5</v>
      </c>
      <c r="AB8" s="12">
        <v>16.5</v>
      </c>
      <c r="AC8" s="13">
        <f>SUM(67-AB8)</f>
        <v>50.5</v>
      </c>
      <c r="AD8" s="12">
        <v>12.52</v>
      </c>
      <c r="AE8" s="14">
        <f>SUM((AD8/Z8)*100)</f>
        <v>1.1128888888888888</v>
      </c>
      <c r="AF8" s="12">
        <v>3.56</v>
      </c>
      <c r="AG8" s="12">
        <v>0.1</v>
      </c>
    </row>
    <row r="9" spans="1:34">
      <c r="A9">
        <v>3924281</v>
      </c>
      <c r="B9">
        <v>7</v>
      </c>
      <c r="C9">
        <v>7214</v>
      </c>
      <c r="D9" t="s">
        <v>121</v>
      </c>
      <c r="E9" t="s">
        <v>122</v>
      </c>
      <c r="F9">
        <v>198</v>
      </c>
      <c r="G9" t="s">
        <v>55</v>
      </c>
      <c r="H9">
        <v>49</v>
      </c>
      <c r="I9" t="s">
        <v>45</v>
      </c>
      <c r="J9">
        <v>14</v>
      </c>
      <c r="K9">
        <v>-2.1</v>
      </c>
      <c r="L9">
        <v>63</v>
      </c>
      <c r="M9">
        <v>106</v>
      </c>
      <c r="N9">
        <v>0.27</v>
      </c>
      <c r="O9">
        <v>1.48</v>
      </c>
      <c r="P9">
        <v>30</v>
      </c>
      <c r="Q9">
        <v>5</v>
      </c>
      <c r="R9">
        <v>10</v>
      </c>
      <c r="S9">
        <v>9</v>
      </c>
      <c r="T9">
        <v>18</v>
      </c>
      <c r="U9">
        <v>0.43</v>
      </c>
      <c r="V9">
        <v>0.16</v>
      </c>
      <c r="W9">
        <v>26</v>
      </c>
      <c r="X9">
        <v>0.1</v>
      </c>
      <c r="Y9">
        <v>0.05</v>
      </c>
      <c r="Z9">
        <v>1120</v>
      </c>
      <c r="AA9">
        <v>40</v>
      </c>
      <c r="AB9">
        <v>15.5</v>
      </c>
      <c r="AC9" s="2">
        <f>SUM(67-AB9)</f>
        <v>51.5</v>
      </c>
      <c r="AD9">
        <v>12.1</v>
      </c>
      <c r="AE9" s="7">
        <f>SUM((AD9/Z9)*100)</f>
        <v>1.0803571428571428</v>
      </c>
      <c r="AF9">
        <v>5.0999999999999996</v>
      </c>
      <c r="AG9">
        <v>0.28999999999999998</v>
      </c>
    </row>
    <row r="10" spans="1:34" s="12" customFormat="1">
      <c r="A10" s="12">
        <v>3924315</v>
      </c>
      <c r="B10" s="12">
        <v>8</v>
      </c>
      <c r="C10" s="12">
        <v>7242</v>
      </c>
      <c r="D10" s="12" t="s">
        <v>132</v>
      </c>
      <c r="E10" s="12" t="s">
        <v>133</v>
      </c>
      <c r="F10" s="12">
        <v>176</v>
      </c>
      <c r="G10" s="12" t="s">
        <v>30</v>
      </c>
      <c r="H10" s="12">
        <v>48</v>
      </c>
      <c r="I10" s="12" t="s">
        <v>29</v>
      </c>
      <c r="J10" s="12">
        <v>13</v>
      </c>
      <c r="K10" s="12">
        <v>-1.9</v>
      </c>
      <c r="L10" s="12">
        <v>51</v>
      </c>
      <c r="M10" s="12">
        <v>82</v>
      </c>
      <c r="N10" s="12">
        <v>0.2</v>
      </c>
      <c r="O10" s="12">
        <v>0.73</v>
      </c>
      <c r="P10" s="12">
        <v>28</v>
      </c>
      <c r="Q10" s="12">
        <v>-5</v>
      </c>
      <c r="R10" s="12">
        <v>11</v>
      </c>
      <c r="S10" s="12">
        <v>6</v>
      </c>
      <c r="T10" s="12">
        <v>17</v>
      </c>
      <c r="U10" s="12">
        <v>0.19</v>
      </c>
      <c r="V10" s="12">
        <v>-0.06</v>
      </c>
      <c r="W10" s="12">
        <v>-1</v>
      </c>
      <c r="X10" s="12">
        <v>0.23</v>
      </c>
      <c r="Y10" s="12">
        <v>0.02</v>
      </c>
      <c r="Z10" s="12">
        <v>1105</v>
      </c>
      <c r="AA10" s="12">
        <v>38</v>
      </c>
      <c r="AB10" s="12">
        <v>15.5</v>
      </c>
      <c r="AC10" s="13">
        <f>SUM(67-AB10)</f>
        <v>51.5</v>
      </c>
      <c r="AD10" s="12">
        <v>13.19</v>
      </c>
      <c r="AE10" s="14">
        <f>SUM((AD10/Z10)*100)</f>
        <v>1.1936651583710407</v>
      </c>
      <c r="AF10" s="12">
        <v>4</v>
      </c>
      <c r="AG10" s="12">
        <v>0.22</v>
      </c>
    </row>
    <row r="11" spans="1:34">
      <c r="A11">
        <v>3924317</v>
      </c>
      <c r="B11">
        <v>9</v>
      </c>
      <c r="C11">
        <v>7224</v>
      </c>
      <c r="D11" t="s">
        <v>134</v>
      </c>
      <c r="E11" t="s">
        <v>113</v>
      </c>
      <c r="F11">
        <v>203</v>
      </c>
      <c r="G11" t="s">
        <v>81</v>
      </c>
      <c r="H11">
        <v>46</v>
      </c>
      <c r="I11" t="s">
        <v>85</v>
      </c>
      <c r="J11">
        <v>18</v>
      </c>
      <c r="K11">
        <v>-4.7</v>
      </c>
      <c r="L11">
        <v>51</v>
      </c>
      <c r="M11">
        <v>78</v>
      </c>
      <c r="N11">
        <v>0.17</v>
      </c>
      <c r="O11">
        <v>0.84</v>
      </c>
      <c r="P11">
        <v>29</v>
      </c>
      <c r="Q11">
        <v>-3</v>
      </c>
      <c r="R11">
        <v>11</v>
      </c>
      <c r="S11">
        <v>11</v>
      </c>
      <c r="T11">
        <v>19</v>
      </c>
      <c r="U11">
        <v>0.22</v>
      </c>
      <c r="V11">
        <v>7.0000000000000007E-2</v>
      </c>
      <c r="W11">
        <v>8</v>
      </c>
      <c r="X11">
        <v>0.02</v>
      </c>
      <c r="Y11">
        <v>0.03</v>
      </c>
      <c r="Z11">
        <v>968</v>
      </c>
      <c r="AA11">
        <v>37.5</v>
      </c>
      <c r="AB11">
        <v>18.5</v>
      </c>
      <c r="AC11" s="2">
        <f>SUM(67-AB11)</f>
        <v>48.5</v>
      </c>
      <c r="AD11">
        <v>11.31</v>
      </c>
      <c r="AE11" s="7">
        <f>SUM((AD11/Z11)*100)</f>
        <v>1.1683884297520661</v>
      </c>
      <c r="AF11">
        <v>3.67</v>
      </c>
      <c r="AG11">
        <v>0.26</v>
      </c>
    </row>
    <row r="12" spans="1:34" s="12" customFormat="1">
      <c r="A12" s="12">
        <v>3924267</v>
      </c>
      <c r="B12" s="12">
        <v>10</v>
      </c>
      <c r="C12" s="12">
        <v>7230</v>
      </c>
      <c r="D12" s="12" t="s">
        <v>120</v>
      </c>
      <c r="E12" s="12" t="s">
        <v>76</v>
      </c>
      <c r="F12" s="12">
        <v>197</v>
      </c>
      <c r="G12" s="12" t="s">
        <v>41</v>
      </c>
      <c r="H12" s="12">
        <v>50</v>
      </c>
      <c r="I12" s="12" t="s">
        <v>84</v>
      </c>
      <c r="J12" s="12">
        <v>10</v>
      </c>
      <c r="K12" s="12">
        <v>-0.9</v>
      </c>
      <c r="L12" s="12">
        <v>63</v>
      </c>
      <c r="M12" s="12">
        <v>99</v>
      </c>
      <c r="N12" s="12">
        <v>0.22</v>
      </c>
      <c r="O12" s="12">
        <v>0.98</v>
      </c>
      <c r="P12" s="12">
        <v>26</v>
      </c>
      <c r="Q12" s="12">
        <v>-3</v>
      </c>
      <c r="R12" s="12">
        <v>11</v>
      </c>
      <c r="S12" s="12">
        <v>5</v>
      </c>
      <c r="T12" s="12">
        <v>19</v>
      </c>
      <c r="U12" s="12">
        <v>0.62</v>
      </c>
      <c r="V12" s="12">
        <v>0.15</v>
      </c>
      <c r="W12" s="12">
        <v>16</v>
      </c>
      <c r="X12" s="12">
        <v>-0.04</v>
      </c>
      <c r="Y12" s="12">
        <v>0.04</v>
      </c>
      <c r="Z12" s="12">
        <v>988</v>
      </c>
      <c r="AA12" s="12">
        <v>37</v>
      </c>
      <c r="AB12" s="12">
        <v>18.5</v>
      </c>
      <c r="AC12" s="13">
        <f>SUM(67-AB12)</f>
        <v>48.5</v>
      </c>
      <c r="AD12" s="12">
        <v>12.85</v>
      </c>
      <c r="AE12" s="14">
        <f>SUM((AD12/Z12)*100)</f>
        <v>1.3006072874493928</v>
      </c>
      <c r="AF12" s="12">
        <v>3.98</v>
      </c>
      <c r="AG12" s="12">
        <v>0.22</v>
      </c>
    </row>
    <row r="13" spans="1:34">
      <c r="A13">
        <v>3924153</v>
      </c>
      <c r="B13">
        <v>11</v>
      </c>
      <c r="C13">
        <v>7235</v>
      </c>
      <c r="D13" t="s">
        <v>110</v>
      </c>
      <c r="E13" t="s">
        <v>94</v>
      </c>
      <c r="F13">
        <v>180</v>
      </c>
      <c r="G13" t="s">
        <v>95</v>
      </c>
      <c r="H13">
        <v>49</v>
      </c>
      <c r="I13" t="s">
        <v>39</v>
      </c>
      <c r="J13">
        <v>10</v>
      </c>
      <c r="K13">
        <v>0</v>
      </c>
      <c r="L13">
        <v>63</v>
      </c>
      <c r="M13">
        <v>93</v>
      </c>
      <c r="N13">
        <v>0.19</v>
      </c>
      <c r="O13">
        <v>0.65</v>
      </c>
      <c r="P13">
        <v>22</v>
      </c>
      <c r="Q13">
        <v>-6</v>
      </c>
      <c r="R13">
        <v>11</v>
      </c>
      <c r="S13">
        <v>6</v>
      </c>
      <c r="T13">
        <v>17</v>
      </c>
      <c r="U13">
        <v>0.39</v>
      </c>
      <c r="V13">
        <v>0.05</v>
      </c>
      <c r="W13">
        <v>9</v>
      </c>
      <c r="X13">
        <v>0.01</v>
      </c>
      <c r="Y13">
        <v>0.02</v>
      </c>
      <c r="Z13">
        <v>950</v>
      </c>
      <c r="AA13">
        <v>36</v>
      </c>
      <c r="AB13">
        <v>19</v>
      </c>
      <c r="AC13" s="2">
        <f>SUM(67-AB13)</f>
        <v>48</v>
      </c>
      <c r="AD13">
        <v>11.78</v>
      </c>
      <c r="AE13" s="7">
        <f>SUM((AD13/Z13)*100)</f>
        <v>1.24</v>
      </c>
      <c r="AF13">
        <v>3.07</v>
      </c>
      <c r="AG13">
        <v>0.17</v>
      </c>
    </row>
    <row r="14" spans="1:34" s="12" customFormat="1">
      <c r="A14" s="12">
        <v>3924309</v>
      </c>
      <c r="B14" s="12">
        <v>12</v>
      </c>
      <c r="C14" s="12">
        <v>7282</v>
      </c>
      <c r="D14" s="12" t="s">
        <v>131</v>
      </c>
      <c r="E14" s="12" t="s">
        <v>71</v>
      </c>
      <c r="F14" s="12">
        <v>195</v>
      </c>
      <c r="G14" s="12" t="s">
        <v>25</v>
      </c>
      <c r="H14" s="12">
        <v>49</v>
      </c>
      <c r="I14" s="12" t="s">
        <v>56</v>
      </c>
      <c r="J14" s="12">
        <v>12</v>
      </c>
      <c r="K14" s="12">
        <v>-2.2999999999999998</v>
      </c>
      <c r="L14" s="12">
        <v>60</v>
      </c>
      <c r="M14" s="12">
        <v>92</v>
      </c>
      <c r="N14" s="12">
        <v>0.2</v>
      </c>
      <c r="O14" s="12">
        <v>0.95</v>
      </c>
      <c r="P14" s="12">
        <v>24</v>
      </c>
      <c r="Q14" s="12">
        <v>-2</v>
      </c>
      <c r="R14" s="12">
        <v>9</v>
      </c>
      <c r="S14" s="12">
        <v>7</v>
      </c>
      <c r="T14" s="12">
        <v>19</v>
      </c>
      <c r="U14" s="12">
        <v>0.54</v>
      </c>
      <c r="V14" s="12">
        <v>0.19</v>
      </c>
      <c r="W14" s="12">
        <v>20</v>
      </c>
      <c r="X14" s="12">
        <v>-0.17</v>
      </c>
      <c r="Y14" s="12">
        <v>0.04</v>
      </c>
      <c r="Z14" s="12">
        <v>1050</v>
      </c>
      <c r="AA14" s="12">
        <v>36</v>
      </c>
      <c r="AB14" s="12">
        <v>18</v>
      </c>
      <c r="AC14" s="13">
        <f>SUM(67-AB14)</f>
        <v>49</v>
      </c>
      <c r="AD14" s="12">
        <v>11.86</v>
      </c>
      <c r="AE14" s="14">
        <f>SUM((AD14/Z14)*100)</f>
        <v>1.1295238095238094</v>
      </c>
      <c r="AF14" s="12">
        <v>4.1900000000000004</v>
      </c>
      <c r="AG14" s="12">
        <v>0.22</v>
      </c>
    </row>
    <row r="15" spans="1:34">
      <c r="A15">
        <v>3924287</v>
      </c>
      <c r="B15">
        <v>13</v>
      </c>
      <c r="C15">
        <v>7270</v>
      </c>
      <c r="D15" t="s">
        <v>123</v>
      </c>
      <c r="E15" t="s">
        <v>38</v>
      </c>
      <c r="F15">
        <v>184</v>
      </c>
      <c r="G15" t="s">
        <v>33</v>
      </c>
      <c r="H15">
        <v>50</v>
      </c>
      <c r="I15" t="s">
        <v>106</v>
      </c>
      <c r="J15">
        <v>12</v>
      </c>
      <c r="K15">
        <v>-0.4</v>
      </c>
      <c r="L15">
        <v>67</v>
      </c>
      <c r="M15">
        <v>111</v>
      </c>
      <c r="N15">
        <v>0.27</v>
      </c>
      <c r="O15">
        <v>1.58</v>
      </c>
      <c r="P15">
        <v>30</v>
      </c>
      <c r="Q15">
        <v>3</v>
      </c>
      <c r="R15">
        <v>10</v>
      </c>
      <c r="S15">
        <v>9</v>
      </c>
      <c r="T15">
        <v>17</v>
      </c>
      <c r="U15">
        <v>0.42</v>
      </c>
      <c r="V15">
        <v>0.11</v>
      </c>
      <c r="W15">
        <v>24</v>
      </c>
      <c r="X15">
        <v>0.13</v>
      </c>
      <c r="Y15">
        <v>0.04</v>
      </c>
      <c r="Z15">
        <v>1100</v>
      </c>
      <c r="AA15">
        <v>32</v>
      </c>
      <c r="AB15">
        <v>17</v>
      </c>
      <c r="AC15" s="2">
        <f>SUM(67-AB15)</f>
        <v>50</v>
      </c>
      <c r="AD15">
        <v>13.22</v>
      </c>
      <c r="AE15" s="7">
        <f>SUM((AD15/Z15)*100)</f>
        <v>1.2018181818181819</v>
      </c>
      <c r="AF15">
        <v>3.9</v>
      </c>
      <c r="AG15">
        <v>0.22</v>
      </c>
    </row>
    <row r="16" spans="1:34" s="12" customFormat="1">
      <c r="A16" s="12">
        <v>3924227</v>
      </c>
      <c r="B16" s="12">
        <v>14</v>
      </c>
      <c r="C16" s="12">
        <v>7259</v>
      </c>
      <c r="D16" s="12" t="s">
        <v>118</v>
      </c>
      <c r="E16" s="12" t="s">
        <v>119</v>
      </c>
      <c r="F16" s="12">
        <v>169</v>
      </c>
      <c r="G16" s="12" t="s">
        <v>35</v>
      </c>
      <c r="H16" s="12">
        <v>48</v>
      </c>
      <c r="I16" s="12" t="s">
        <v>34</v>
      </c>
      <c r="J16" s="12">
        <v>12</v>
      </c>
      <c r="K16" s="12">
        <v>-1.9</v>
      </c>
      <c r="L16" s="12">
        <v>59</v>
      </c>
      <c r="M16" s="12">
        <v>100</v>
      </c>
      <c r="N16" s="12">
        <v>0.25</v>
      </c>
      <c r="O16" s="12">
        <v>1.5</v>
      </c>
      <c r="P16" s="12">
        <v>21</v>
      </c>
      <c r="Q16" s="12">
        <v>-2</v>
      </c>
      <c r="R16" s="12">
        <v>11</v>
      </c>
      <c r="S16" s="12">
        <v>6</v>
      </c>
      <c r="T16" s="12">
        <v>16</v>
      </c>
      <c r="U16" s="12">
        <v>0.42</v>
      </c>
      <c r="V16" s="12">
        <v>0.17</v>
      </c>
      <c r="W16" s="12">
        <v>31</v>
      </c>
      <c r="X16" s="12">
        <v>0.01</v>
      </c>
      <c r="Y16" s="12">
        <v>0.03</v>
      </c>
      <c r="Z16" s="12">
        <v>1095</v>
      </c>
      <c r="AA16" s="12">
        <v>34</v>
      </c>
      <c r="AB16" s="12">
        <v>17.5</v>
      </c>
      <c r="AC16" s="13">
        <f>SUM(67-AB16)</f>
        <v>49.5</v>
      </c>
      <c r="AD16" s="12">
        <v>12.33</v>
      </c>
      <c r="AE16" s="14">
        <f>SUM((AD16/Z16)*100)</f>
        <v>1.1260273972602739</v>
      </c>
      <c r="AF16" s="12">
        <v>3.92</v>
      </c>
      <c r="AG16" s="12">
        <v>0.18</v>
      </c>
    </row>
    <row r="17" spans="1:33">
      <c r="A17">
        <v>3924291</v>
      </c>
      <c r="B17">
        <v>15</v>
      </c>
      <c r="C17">
        <v>7267</v>
      </c>
      <c r="D17" t="s">
        <v>125</v>
      </c>
      <c r="E17" t="s">
        <v>126</v>
      </c>
      <c r="F17">
        <v>184</v>
      </c>
      <c r="G17" t="s">
        <v>33</v>
      </c>
      <c r="H17">
        <v>49</v>
      </c>
      <c r="I17" t="s">
        <v>91</v>
      </c>
      <c r="J17">
        <v>11</v>
      </c>
      <c r="K17">
        <v>0.3</v>
      </c>
      <c r="L17">
        <v>69</v>
      </c>
      <c r="M17">
        <v>109</v>
      </c>
      <c r="N17">
        <v>0.25</v>
      </c>
      <c r="O17">
        <v>1.08</v>
      </c>
      <c r="P17">
        <v>28</v>
      </c>
      <c r="Q17">
        <v>-1</v>
      </c>
      <c r="R17">
        <v>12</v>
      </c>
      <c r="S17">
        <v>6</v>
      </c>
      <c r="T17">
        <v>17</v>
      </c>
      <c r="U17">
        <v>0.14000000000000001</v>
      </c>
      <c r="V17">
        <v>0.02</v>
      </c>
      <c r="W17">
        <v>9</v>
      </c>
      <c r="X17">
        <v>0.19</v>
      </c>
      <c r="Y17">
        <v>0.03</v>
      </c>
      <c r="Z17">
        <v>1000</v>
      </c>
      <c r="AA17">
        <v>39</v>
      </c>
      <c r="AB17">
        <v>17</v>
      </c>
      <c r="AC17" s="2">
        <f>SUM(67-AB17)</f>
        <v>50</v>
      </c>
      <c r="AD17">
        <v>12.39</v>
      </c>
      <c r="AE17" s="7">
        <f>SUM((AD17/Z17)*100)</f>
        <v>1.2390000000000001</v>
      </c>
      <c r="AF17">
        <v>2.77</v>
      </c>
      <c r="AG17">
        <v>0.1</v>
      </c>
    </row>
    <row r="18" spans="1:33" s="12" customFormat="1">
      <c r="A18" s="12">
        <v>3924091</v>
      </c>
      <c r="B18" s="12">
        <v>16</v>
      </c>
      <c r="C18" s="12">
        <v>7228</v>
      </c>
      <c r="D18" s="12" t="s">
        <v>75</v>
      </c>
      <c r="E18" s="12" t="s">
        <v>76</v>
      </c>
      <c r="F18" s="12">
        <v>184</v>
      </c>
      <c r="G18" s="12" t="s">
        <v>44</v>
      </c>
      <c r="H18" s="12">
        <v>48</v>
      </c>
      <c r="I18" s="12" t="s">
        <v>58</v>
      </c>
      <c r="J18" s="12">
        <v>10</v>
      </c>
      <c r="K18" s="12">
        <v>0.9</v>
      </c>
      <c r="L18" s="12">
        <v>67</v>
      </c>
      <c r="M18" s="12">
        <v>106</v>
      </c>
      <c r="N18" s="12">
        <v>0.24</v>
      </c>
      <c r="O18" s="12">
        <v>1.1299999999999999</v>
      </c>
      <c r="P18" s="12">
        <v>28</v>
      </c>
      <c r="Q18" s="12">
        <v>-2</v>
      </c>
      <c r="R18" s="12">
        <v>12</v>
      </c>
      <c r="S18" s="12">
        <v>6</v>
      </c>
      <c r="T18" s="12">
        <v>18</v>
      </c>
      <c r="U18" s="12">
        <v>0.15</v>
      </c>
      <c r="V18" s="12">
        <v>7.0000000000000007E-2</v>
      </c>
      <c r="W18" s="12">
        <v>7</v>
      </c>
      <c r="X18" s="12">
        <v>0.05</v>
      </c>
      <c r="Y18" s="12">
        <v>0.04</v>
      </c>
      <c r="Z18" s="12">
        <v>1095</v>
      </c>
      <c r="AA18" s="12">
        <v>37.5</v>
      </c>
      <c r="AB18" s="12">
        <v>16.5</v>
      </c>
      <c r="AC18" s="13">
        <f>SUM(67-AB18)</f>
        <v>50.5</v>
      </c>
      <c r="AD18" s="12">
        <v>13.08</v>
      </c>
      <c r="AE18" s="14">
        <f>SUM((AD18/Z18)*100)</f>
        <v>1.1945205479452055</v>
      </c>
      <c r="AF18" s="12">
        <v>3.02</v>
      </c>
      <c r="AG18" s="12">
        <v>0.18</v>
      </c>
    </row>
    <row r="19" spans="1:33">
      <c r="A19">
        <v>3924193</v>
      </c>
      <c r="B19">
        <v>17</v>
      </c>
      <c r="C19">
        <v>7288</v>
      </c>
      <c r="D19" t="s">
        <v>116</v>
      </c>
      <c r="E19" t="s">
        <v>117</v>
      </c>
      <c r="F19">
        <v>163</v>
      </c>
      <c r="G19" t="s">
        <v>32</v>
      </c>
      <c r="H19">
        <v>50</v>
      </c>
      <c r="I19" t="s">
        <v>41</v>
      </c>
      <c r="J19">
        <v>7</v>
      </c>
      <c r="K19">
        <v>2.9</v>
      </c>
      <c r="L19">
        <v>71</v>
      </c>
      <c r="M19">
        <v>114</v>
      </c>
      <c r="N19">
        <v>0.27</v>
      </c>
      <c r="O19">
        <v>1.05</v>
      </c>
      <c r="P19">
        <v>26</v>
      </c>
      <c r="Q19">
        <v>-3</v>
      </c>
      <c r="R19">
        <v>12</v>
      </c>
      <c r="S19">
        <v>5</v>
      </c>
      <c r="T19">
        <v>15</v>
      </c>
      <c r="U19">
        <v>0.18</v>
      </c>
      <c r="V19">
        <v>0.06</v>
      </c>
      <c r="W19">
        <v>7</v>
      </c>
      <c r="X19">
        <v>0.01</v>
      </c>
      <c r="Y19">
        <v>0.03</v>
      </c>
      <c r="Z19">
        <v>1120</v>
      </c>
      <c r="AA19">
        <v>38</v>
      </c>
      <c r="AB19">
        <v>15.5</v>
      </c>
      <c r="AC19" s="2">
        <f>SUM(67-AB19)</f>
        <v>51.5</v>
      </c>
      <c r="AD19">
        <v>14.26</v>
      </c>
      <c r="AE19" s="7">
        <f>SUM((AD19/Z19)*100)</f>
        <v>1.2732142857142856</v>
      </c>
      <c r="AF19">
        <v>3.51</v>
      </c>
      <c r="AG19">
        <v>0.24</v>
      </c>
    </row>
    <row r="20" spans="1:33" s="12" customFormat="1">
      <c r="A20" s="12">
        <v>3924069</v>
      </c>
      <c r="B20" s="12">
        <v>18</v>
      </c>
      <c r="C20" s="12">
        <v>7316</v>
      </c>
      <c r="D20" s="12" t="s">
        <v>47</v>
      </c>
      <c r="E20" s="12" t="s">
        <v>48</v>
      </c>
      <c r="F20" s="12">
        <v>182</v>
      </c>
      <c r="G20" s="12" t="s">
        <v>40</v>
      </c>
      <c r="H20" s="12">
        <v>49</v>
      </c>
      <c r="I20" s="12" t="s">
        <v>33</v>
      </c>
      <c r="J20" s="12">
        <v>8</v>
      </c>
      <c r="K20" s="12">
        <v>2.2999999999999998</v>
      </c>
      <c r="L20" s="12">
        <v>70</v>
      </c>
      <c r="M20" s="12">
        <v>109</v>
      </c>
      <c r="N20" s="12">
        <v>0.24</v>
      </c>
      <c r="O20" s="12">
        <v>0.84</v>
      </c>
      <c r="P20" s="12">
        <v>18</v>
      </c>
      <c r="Q20" s="12">
        <v>0</v>
      </c>
      <c r="R20" s="12">
        <v>13</v>
      </c>
      <c r="S20" s="12">
        <v>6</v>
      </c>
      <c r="T20" s="12">
        <v>18</v>
      </c>
      <c r="U20" s="12">
        <v>0.17</v>
      </c>
      <c r="V20" s="12">
        <v>0.14000000000000001</v>
      </c>
      <c r="W20" s="12">
        <v>29</v>
      </c>
      <c r="X20" s="12">
        <v>-0.06</v>
      </c>
      <c r="Y20" s="12">
        <v>0.02</v>
      </c>
      <c r="Z20" s="12">
        <v>1040</v>
      </c>
      <c r="AA20" s="12">
        <v>36</v>
      </c>
      <c r="AB20" s="12">
        <v>17.5</v>
      </c>
      <c r="AC20" s="13">
        <f>SUM(67-AB20)</f>
        <v>49.5</v>
      </c>
      <c r="AD20" s="12">
        <v>11.76</v>
      </c>
      <c r="AE20" s="14">
        <f>SUM((AD20/Z20)*100)</f>
        <v>1.1307692307692307</v>
      </c>
      <c r="AF20" s="12">
        <v>3.73</v>
      </c>
      <c r="AG20" s="12">
        <v>0.18</v>
      </c>
    </row>
    <row r="21" spans="1:33">
      <c r="A21">
        <v>3924105</v>
      </c>
      <c r="B21">
        <v>19</v>
      </c>
      <c r="C21">
        <v>7237</v>
      </c>
      <c r="D21" t="s">
        <v>93</v>
      </c>
      <c r="E21" t="s">
        <v>94</v>
      </c>
      <c r="F21">
        <v>180</v>
      </c>
      <c r="G21" t="s">
        <v>95</v>
      </c>
      <c r="H21">
        <v>53</v>
      </c>
      <c r="I21" t="s">
        <v>31</v>
      </c>
      <c r="J21">
        <v>10</v>
      </c>
      <c r="K21">
        <v>1.1000000000000001</v>
      </c>
      <c r="L21">
        <v>69</v>
      </c>
      <c r="M21">
        <v>113</v>
      </c>
      <c r="N21">
        <v>0.27</v>
      </c>
      <c r="O21">
        <v>0.82</v>
      </c>
      <c r="P21">
        <v>24</v>
      </c>
      <c r="Q21">
        <v>1</v>
      </c>
      <c r="R21">
        <v>11</v>
      </c>
      <c r="S21">
        <v>5</v>
      </c>
      <c r="T21">
        <v>16</v>
      </c>
      <c r="U21">
        <v>0.53</v>
      </c>
      <c r="V21">
        <v>0.13</v>
      </c>
      <c r="W21">
        <v>31</v>
      </c>
      <c r="X21">
        <v>0.02</v>
      </c>
      <c r="Y21">
        <v>0.02</v>
      </c>
      <c r="Z21">
        <v>1015</v>
      </c>
      <c r="AA21">
        <v>34</v>
      </c>
      <c r="AB21">
        <v>16</v>
      </c>
      <c r="AC21" s="2">
        <f>SUM(67-AB21)</f>
        <v>51</v>
      </c>
      <c r="AD21">
        <v>11.77</v>
      </c>
      <c r="AE21" s="7">
        <f>SUM((AD21/Z21)*100)</f>
        <v>1.1596059113300492</v>
      </c>
      <c r="AF21">
        <v>2.86</v>
      </c>
      <c r="AG21">
        <v>0.13</v>
      </c>
    </row>
    <row r="22" spans="1:33" s="12" customFormat="1">
      <c r="A22" s="12">
        <v>3924299</v>
      </c>
      <c r="B22" s="12">
        <v>20</v>
      </c>
      <c r="C22" s="12">
        <v>7206</v>
      </c>
      <c r="D22" s="12" t="s">
        <v>127</v>
      </c>
      <c r="E22" s="12" t="s">
        <v>128</v>
      </c>
      <c r="F22" s="12">
        <v>163</v>
      </c>
      <c r="G22" s="12" t="s">
        <v>32</v>
      </c>
      <c r="H22" s="12">
        <v>46</v>
      </c>
      <c r="I22" s="12" t="s">
        <v>78</v>
      </c>
      <c r="J22" s="12">
        <v>14</v>
      </c>
      <c r="K22" s="12">
        <v>-3.3</v>
      </c>
      <c r="L22" s="12">
        <v>54</v>
      </c>
      <c r="M22" s="12">
        <v>83</v>
      </c>
      <c r="N22" s="12">
        <v>0.18</v>
      </c>
      <c r="O22" s="12">
        <v>1.03</v>
      </c>
      <c r="P22" s="12">
        <v>24</v>
      </c>
      <c r="Q22" s="12">
        <v>0</v>
      </c>
      <c r="R22" s="12">
        <v>10</v>
      </c>
      <c r="S22" s="12">
        <v>8</v>
      </c>
      <c r="T22" s="12">
        <v>15</v>
      </c>
      <c r="U22" s="12">
        <v>0.33</v>
      </c>
      <c r="V22" s="12">
        <v>0.1</v>
      </c>
      <c r="W22" s="12">
        <v>16</v>
      </c>
      <c r="X22" s="12">
        <v>0.02</v>
      </c>
      <c r="Y22" s="12">
        <v>0.03</v>
      </c>
      <c r="Z22" s="12">
        <v>1065</v>
      </c>
      <c r="AA22" s="12">
        <v>35</v>
      </c>
      <c r="AB22" s="12">
        <v>18</v>
      </c>
      <c r="AC22" s="13">
        <f>SUM(67-AB22)</f>
        <v>49</v>
      </c>
      <c r="AD22" s="12">
        <v>11.4</v>
      </c>
      <c r="AE22" s="14">
        <f>SUM((AD22/Z22)*100)</f>
        <v>1.0704225352112677</v>
      </c>
      <c r="AF22" s="12">
        <v>3.5</v>
      </c>
      <c r="AG22" s="12">
        <v>0.16</v>
      </c>
    </row>
    <row r="23" spans="1:33">
      <c r="A23">
        <v>3924079</v>
      </c>
      <c r="B23">
        <v>21</v>
      </c>
      <c r="C23">
        <v>7245</v>
      </c>
      <c r="D23" t="s">
        <v>59</v>
      </c>
      <c r="E23" t="s">
        <v>60</v>
      </c>
      <c r="F23">
        <v>168</v>
      </c>
      <c r="G23" t="s">
        <v>26</v>
      </c>
      <c r="H23">
        <v>47</v>
      </c>
      <c r="I23" t="s">
        <v>61</v>
      </c>
      <c r="J23">
        <v>14</v>
      </c>
      <c r="K23">
        <v>-2.5</v>
      </c>
      <c r="L23">
        <v>51</v>
      </c>
      <c r="M23">
        <v>85</v>
      </c>
      <c r="N23">
        <v>0.21</v>
      </c>
      <c r="O23">
        <v>0.71</v>
      </c>
      <c r="P23">
        <v>31</v>
      </c>
      <c r="Q23">
        <v>-1</v>
      </c>
      <c r="R23">
        <v>13</v>
      </c>
      <c r="S23">
        <v>9</v>
      </c>
      <c r="T23">
        <v>15</v>
      </c>
      <c r="U23">
        <v>0.2</v>
      </c>
      <c r="V23">
        <v>0.11</v>
      </c>
      <c r="W23">
        <v>9</v>
      </c>
      <c r="X23">
        <v>-0.02</v>
      </c>
      <c r="Y23">
        <v>0.04</v>
      </c>
      <c r="Z23">
        <v>1035</v>
      </c>
      <c r="AA23">
        <v>35</v>
      </c>
      <c r="AB23">
        <v>16.5</v>
      </c>
      <c r="AC23" s="2">
        <f>SUM(67-AB23)</f>
        <v>50.5</v>
      </c>
      <c r="AD23">
        <v>12.86</v>
      </c>
      <c r="AE23" s="7">
        <f>SUM((AD23/Z23)*100)</f>
        <v>1.2425120772946858</v>
      </c>
      <c r="AF23">
        <v>3.05</v>
      </c>
      <c r="AG23">
        <v>0.2</v>
      </c>
    </row>
    <row r="24" spans="1:33" s="12" customFormat="1">
      <c r="A24" s="12">
        <v>3924061</v>
      </c>
      <c r="B24" s="12">
        <v>23</v>
      </c>
      <c r="C24" s="12">
        <v>7272</v>
      </c>
      <c r="D24" s="12" t="s">
        <v>37</v>
      </c>
      <c r="E24" s="12" t="s">
        <v>38</v>
      </c>
      <c r="F24" s="12">
        <v>186</v>
      </c>
      <c r="G24" s="12" t="s">
        <v>39</v>
      </c>
      <c r="H24" s="12">
        <v>49</v>
      </c>
      <c r="I24" s="12" t="s">
        <v>40</v>
      </c>
      <c r="J24" s="12">
        <v>14</v>
      </c>
      <c r="K24" s="12">
        <v>-0.8</v>
      </c>
      <c r="L24" s="12">
        <v>68</v>
      </c>
      <c r="M24" s="12">
        <v>103</v>
      </c>
      <c r="N24" s="12">
        <v>0.22</v>
      </c>
      <c r="O24" s="12">
        <v>0.96</v>
      </c>
      <c r="P24" s="12">
        <v>24</v>
      </c>
      <c r="Q24" s="12">
        <v>-2</v>
      </c>
      <c r="R24" s="12">
        <v>11</v>
      </c>
      <c r="S24" s="12">
        <v>9</v>
      </c>
      <c r="T24" s="12">
        <v>16</v>
      </c>
      <c r="U24" s="12">
        <v>0.2</v>
      </c>
      <c r="V24" s="12">
        <v>0.03</v>
      </c>
      <c r="W24" s="12">
        <v>3</v>
      </c>
      <c r="X24" s="12">
        <v>0.09</v>
      </c>
      <c r="Y24" s="12">
        <v>0.03</v>
      </c>
      <c r="Z24" s="12">
        <v>992</v>
      </c>
      <c r="AA24" s="12">
        <v>37</v>
      </c>
      <c r="AB24" s="12">
        <v>19</v>
      </c>
      <c r="AC24" s="13">
        <f>SUM(67-AB24)</f>
        <v>48</v>
      </c>
      <c r="AD24" s="12">
        <v>13.08</v>
      </c>
      <c r="AE24" s="14">
        <f>SUM((AD24/Z24)*100)</f>
        <v>1.3185483870967742</v>
      </c>
      <c r="AF24" s="12">
        <v>3.8</v>
      </c>
      <c r="AG24" s="12">
        <v>0.21</v>
      </c>
    </row>
    <row r="25" spans="1:33">
      <c r="A25">
        <v>3924113</v>
      </c>
      <c r="B25">
        <v>24</v>
      </c>
      <c r="C25">
        <v>7255</v>
      </c>
      <c r="D25" t="s">
        <v>98</v>
      </c>
      <c r="E25" t="s">
        <v>99</v>
      </c>
      <c r="F25">
        <v>178</v>
      </c>
      <c r="G25" t="s">
        <v>100</v>
      </c>
      <c r="H25">
        <v>49</v>
      </c>
      <c r="I25" t="s">
        <v>62</v>
      </c>
      <c r="J25">
        <v>12</v>
      </c>
      <c r="K25">
        <v>-0.4</v>
      </c>
      <c r="L25">
        <v>68</v>
      </c>
      <c r="M25">
        <v>111</v>
      </c>
      <c r="N25">
        <v>0.27</v>
      </c>
      <c r="O25">
        <v>1.65</v>
      </c>
      <c r="P25">
        <v>25</v>
      </c>
      <c r="Q25">
        <v>4</v>
      </c>
      <c r="R25">
        <v>9</v>
      </c>
      <c r="S25">
        <v>7</v>
      </c>
      <c r="T25">
        <v>17</v>
      </c>
      <c r="U25">
        <v>0.49</v>
      </c>
      <c r="V25">
        <v>0.15</v>
      </c>
      <c r="W25">
        <v>24</v>
      </c>
      <c r="X25">
        <v>-0.01</v>
      </c>
      <c r="Y25">
        <v>0.03</v>
      </c>
      <c r="Z25">
        <v>1040</v>
      </c>
      <c r="AA25">
        <v>34</v>
      </c>
      <c r="AB25">
        <v>18.5</v>
      </c>
      <c r="AC25" s="2">
        <f>SUM(67-AB25)</f>
        <v>48.5</v>
      </c>
      <c r="AD25">
        <v>12.06</v>
      </c>
      <c r="AE25" s="7">
        <f>SUM((AD25/Z25)*100)</f>
        <v>1.1596153846153847</v>
      </c>
      <c r="AF25">
        <v>3.25</v>
      </c>
      <c r="AG25">
        <v>0.1</v>
      </c>
    </row>
    <row r="26" spans="1:33" s="12" customFormat="1">
      <c r="A26" s="12">
        <v>3924179</v>
      </c>
      <c r="B26" s="12">
        <v>26</v>
      </c>
      <c r="C26" s="12">
        <v>7254</v>
      </c>
      <c r="D26" s="12" t="s">
        <v>114</v>
      </c>
      <c r="E26" s="12" t="s">
        <v>99</v>
      </c>
      <c r="F26" s="12">
        <v>179</v>
      </c>
      <c r="G26" s="12" t="s">
        <v>73</v>
      </c>
      <c r="H26" s="12">
        <v>48</v>
      </c>
      <c r="I26" s="12" t="s">
        <v>64</v>
      </c>
      <c r="J26" s="12">
        <v>11</v>
      </c>
      <c r="K26" s="12">
        <v>-0.2</v>
      </c>
      <c r="L26" s="12">
        <v>63</v>
      </c>
      <c r="M26" s="12">
        <v>99</v>
      </c>
      <c r="N26" s="12">
        <v>0.22</v>
      </c>
      <c r="O26" s="12">
        <v>0.88</v>
      </c>
      <c r="P26" s="12">
        <v>25</v>
      </c>
      <c r="Q26" s="12">
        <v>-1</v>
      </c>
      <c r="R26" s="12">
        <v>11</v>
      </c>
      <c r="S26" s="12">
        <v>7</v>
      </c>
      <c r="T26" s="12">
        <v>17</v>
      </c>
      <c r="U26" s="12">
        <v>0.19</v>
      </c>
      <c r="V26" s="12">
        <v>0.04</v>
      </c>
      <c r="W26" s="12">
        <v>2</v>
      </c>
      <c r="X26" s="12">
        <v>0.01</v>
      </c>
      <c r="Y26" s="12">
        <v>0.03</v>
      </c>
      <c r="Z26" s="12">
        <v>1020</v>
      </c>
      <c r="AA26" s="12">
        <v>37.5</v>
      </c>
      <c r="AB26" s="12">
        <v>18</v>
      </c>
      <c r="AC26" s="13">
        <f>SUM(67-AB26)</f>
        <v>49</v>
      </c>
      <c r="AD26" s="12">
        <v>12.66</v>
      </c>
      <c r="AE26" s="14">
        <f>SUM((AD26/Z26)*100)</f>
        <v>1.2411764705882353</v>
      </c>
      <c r="AF26" s="12">
        <v>3.78</v>
      </c>
      <c r="AG26" s="12">
        <v>0.2</v>
      </c>
    </row>
    <row r="27" spans="1:33">
      <c r="A27">
        <v>3924327</v>
      </c>
      <c r="B27">
        <v>27</v>
      </c>
      <c r="C27">
        <v>7263</v>
      </c>
      <c r="D27" t="s">
        <v>137</v>
      </c>
      <c r="E27" t="s">
        <v>138</v>
      </c>
      <c r="F27">
        <v>162</v>
      </c>
      <c r="G27" t="s">
        <v>72</v>
      </c>
      <c r="H27">
        <v>51</v>
      </c>
      <c r="I27" t="s">
        <v>69</v>
      </c>
      <c r="J27">
        <v>8</v>
      </c>
      <c r="K27">
        <v>-0.3</v>
      </c>
      <c r="L27">
        <v>66</v>
      </c>
      <c r="M27">
        <v>105</v>
      </c>
      <c r="N27">
        <v>0.24</v>
      </c>
      <c r="O27">
        <v>1.1000000000000001</v>
      </c>
      <c r="P27">
        <v>26</v>
      </c>
      <c r="Q27">
        <v>4</v>
      </c>
      <c r="R27">
        <v>10</v>
      </c>
      <c r="S27">
        <v>7</v>
      </c>
      <c r="T27">
        <v>15</v>
      </c>
      <c r="U27">
        <v>0.6</v>
      </c>
      <c r="V27">
        <v>0.06</v>
      </c>
      <c r="W27">
        <v>24</v>
      </c>
      <c r="X27">
        <v>0.13</v>
      </c>
      <c r="Y27">
        <v>0.01</v>
      </c>
      <c r="Z27">
        <v>1015</v>
      </c>
      <c r="AA27">
        <v>37.5</v>
      </c>
      <c r="AB27">
        <v>17</v>
      </c>
      <c r="AC27" s="2">
        <f>SUM(67-AB27)</f>
        <v>50</v>
      </c>
      <c r="AD27">
        <v>11.38</v>
      </c>
      <c r="AE27" s="7">
        <f>SUM((AD27/Z27)*100)</f>
        <v>1.1211822660098523</v>
      </c>
      <c r="AF27">
        <v>2.64</v>
      </c>
      <c r="AG27">
        <v>0.11</v>
      </c>
    </row>
    <row r="28" spans="1:33" s="12" customFormat="1">
      <c r="A28" s="12">
        <v>3924181</v>
      </c>
      <c r="B28" s="12">
        <v>28</v>
      </c>
      <c r="C28" s="12">
        <v>7256</v>
      </c>
      <c r="D28" s="12" t="s">
        <v>115</v>
      </c>
      <c r="E28" s="12" t="s">
        <v>88</v>
      </c>
      <c r="F28" s="12">
        <v>187</v>
      </c>
      <c r="G28" s="12" t="s">
        <v>28</v>
      </c>
      <c r="H28" s="12">
        <v>48</v>
      </c>
      <c r="I28" s="12" t="s">
        <v>65</v>
      </c>
      <c r="J28" s="12">
        <v>11</v>
      </c>
      <c r="K28" s="12">
        <v>0.2</v>
      </c>
      <c r="L28" s="12">
        <v>63</v>
      </c>
      <c r="M28" s="12">
        <v>98</v>
      </c>
      <c r="N28" s="12">
        <v>0.22</v>
      </c>
      <c r="O28" s="12">
        <v>0.87</v>
      </c>
      <c r="P28" s="12">
        <v>28</v>
      </c>
      <c r="Q28" s="12">
        <v>-1</v>
      </c>
      <c r="R28" s="12">
        <v>12</v>
      </c>
      <c r="S28" s="12">
        <v>8</v>
      </c>
      <c r="T28" s="12">
        <v>17</v>
      </c>
      <c r="U28" s="12">
        <v>0.23</v>
      </c>
      <c r="V28" s="12">
        <v>0.11</v>
      </c>
      <c r="W28" s="12">
        <v>10</v>
      </c>
      <c r="X28" s="12">
        <v>-0.08</v>
      </c>
      <c r="Y28" s="12">
        <v>0.03</v>
      </c>
      <c r="Z28" s="12">
        <v>1060</v>
      </c>
      <c r="AA28" s="12">
        <v>37</v>
      </c>
      <c r="AB28" s="12">
        <v>16.5</v>
      </c>
      <c r="AC28" s="13">
        <f>SUM(67-AB28)</f>
        <v>50.5</v>
      </c>
      <c r="AD28" s="12">
        <v>11.51</v>
      </c>
      <c r="AE28" s="14">
        <f>SUM((AD28/Z28)*100)</f>
        <v>1.0858490566037735</v>
      </c>
      <c r="AF28" s="12">
        <v>3.7</v>
      </c>
      <c r="AG28" s="12">
        <v>0.18</v>
      </c>
    </row>
    <row r="29" spans="1:33">
      <c r="A29">
        <v>3924135</v>
      </c>
      <c r="B29">
        <v>29</v>
      </c>
      <c r="C29">
        <v>7340</v>
      </c>
      <c r="D29" t="s">
        <v>107</v>
      </c>
      <c r="E29" t="s">
        <v>105</v>
      </c>
      <c r="F29">
        <v>193</v>
      </c>
      <c r="G29" t="s">
        <v>49</v>
      </c>
      <c r="H29">
        <v>47</v>
      </c>
      <c r="I29" t="s">
        <v>46</v>
      </c>
      <c r="J29">
        <v>11</v>
      </c>
      <c r="K29">
        <v>-0.4</v>
      </c>
      <c r="L29">
        <v>60</v>
      </c>
      <c r="M29">
        <v>92</v>
      </c>
      <c r="N29">
        <v>0.2</v>
      </c>
      <c r="O29">
        <v>1.05</v>
      </c>
      <c r="P29">
        <v>24</v>
      </c>
      <c r="Q29">
        <v>1</v>
      </c>
      <c r="R29">
        <v>8</v>
      </c>
      <c r="S29">
        <v>8</v>
      </c>
      <c r="T29">
        <v>20</v>
      </c>
      <c r="U29">
        <v>0.26</v>
      </c>
      <c r="V29">
        <v>0.06</v>
      </c>
      <c r="W29">
        <v>20</v>
      </c>
      <c r="X29">
        <v>-0.03</v>
      </c>
      <c r="Y29">
        <v>0</v>
      </c>
      <c r="Z29">
        <v>926</v>
      </c>
      <c r="AA29">
        <v>32</v>
      </c>
      <c r="AB29">
        <v>19</v>
      </c>
      <c r="AC29" s="2">
        <f>SUM(67-AB29)</f>
        <v>48</v>
      </c>
      <c r="AD29">
        <v>10.98</v>
      </c>
      <c r="AE29" s="7">
        <f>SUM((AD29/Z29)*100)</f>
        <v>1.1857451403887689</v>
      </c>
      <c r="AF29">
        <v>3.49</v>
      </c>
      <c r="AG29">
        <v>0.17</v>
      </c>
    </row>
    <row r="30" spans="1:33" s="12" customFormat="1">
      <c r="A30" s="12">
        <v>3924083</v>
      </c>
      <c r="B30" s="12">
        <v>30</v>
      </c>
      <c r="C30" s="12">
        <v>7279</v>
      </c>
      <c r="D30" s="12" t="s">
        <v>67</v>
      </c>
      <c r="E30" s="12" t="s">
        <v>68</v>
      </c>
      <c r="F30" s="12">
        <v>170</v>
      </c>
      <c r="G30" s="12" t="s">
        <v>35</v>
      </c>
      <c r="H30" s="12">
        <v>51</v>
      </c>
      <c r="I30" s="12" t="s">
        <v>69</v>
      </c>
      <c r="J30" s="12">
        <v>7</v>
      </c>
      <c r="K30" s="12">
        <v>0.9</v>
      </c>
      <c r="L30" s="12">
        <v>72</v>
      </c>
      <c r="M30" s="12">
        <v>113</v>
      </c>
      <c r="N30" s="12">
        <v>0.26</v>
      </c>
      <c r="O30" s="12">
        <v>1.1100000000000001</v>
      </c>
      <c r="P30" s="12">
        <v>21</v>
      </c>
      <c r="Q30" s="12">
        <v>1</v>
      </c>
      <c r="R30" s="12">
        <v>10</v>
      </c>
      <c r="S30" s="12">
        <v>4</v>
      </c>
      <c r="T30" s="12">
        <v>16</v>
      </c>
      <c r="U30" s="12">
        <v>0.61</v>
      </c>
      <c r="V30" s="12">
        <v>0.21</v>
      </c>
      <c r="W30" s="12">
        <v>27</v>
      </c>
      <c r="X30" s="12">
        <v>-0.1</v>
      </c>
      <c r="Y30" s="12">
        <v>0.04</v>
      </c>
      <c r="Z30" s="12">
        <v>1060</v>
      </c>
      <c r="AA30" s="12">
        <v>36.5</v>
      </c>
      <c r="AB30" s="12">
        <v>17.5</v>
      </c>
      <c r="AC30" s="13">
        <f>SUM(67-AB30)</f>
        <v>49.5</v>
      </c>
      <c r="AD30" s="12">
        <v>13.11</v>
      </c>
      <c r="AE30" s="14">
        <f>SUM((AD30/Z30)*100)</f>
        <v>1.2367924528301886</v>
      </c>
      <c r="AF30" s="12">
        <v>3.56</v>
      </c>
      <c r="AG30" s="12">
        <v>0.18</v>
      </c>
    </row>
    <row r="31" spans="1:33">
      <c r="A31">
        <v>3924089</v>
      </c>
      <c r="B31">
        <v>31</v>
      </c>
      <c r="C31">
        <v>7281</v>
      </c>
      <c r="D31" t="s">
        <v>70</v>
      </c>
      <c r="E31" t="s">
        <v>71</v>
      </c>
      <c r="F31">
        <v>175</v>
      </c>
      <c r="G31" t="s">
        <v>30</v>
      </c>
      <c r="H31">
        <v>49</v>
      </c>
      <c r="I31" t="s">
        <v>43</v>
      </c>
      <c r="J31">
        <v>11</v>
      </c>
      <c r="K31">
        <v>0.3</v>
      </c>
      <c r="L31">
        <v>69</v>
      </c>
      <c r="M31">
        <v>111</v>
      </c>
      <c r="N31">
        <v>0.26</v>
      </c>
      <c r="O31">
        <v>1.17</v>
      </c>
      <c r="P31">
        <v>24</v>
      </c>
      <c r="Q31">
        <v>0</v>
      </c>
      <c r="R31">
        <v>11</v>
      </c>
      <c r="S31">
        <v>7</v>
      </c>
      <c r="T31">
        <v>16</v>
      </c>
      <c r="U31">
        <v>0.09</v>
      </c>
      <c r="V31">
        <v>0.08</v>
      </c>
      <c r="W31">
        <v>11</v>
      </c>
      <c r="X31">
        <v>0.01</v>
      </c>
      <c r="Y31">
        <v>0.03</v>
      </c>
      <c r="Z31">
        <v>1110</v>
      </c>
      <c r="AA31">
        <v>41.5</v>
      </c>
      <c r="AB31">
        <v>16</v>
      </c>
      <c r="AC31" s="2">
        <f>SUM(67-AB31)</f>
        <v>51</v>
      </c>
      <c r="AD31">
        <v>13.94</v>
      </c>
      <c r="AE31" s="7">
        <f>SUM((AD31/Z31)*100)</f>
        <v>1.2558558558558559</v>
      </c>
      <c r="AF31">
        <v>3.17</v>
      </c>
      <c r="AG31">
        <v>0.15</v>
      </c>
    </row>
    <row r="32" spans="1:33" s="12" customFormat="1">
      <c r="A32" s="12">
        <v>3924303</v>
      </c>
      <c r="B32" s="12">
        <v>32</v>
      </c>
      <c r="C32" s="12">
        <v>7287</v>
      </c>
      <c r="D32" s="12" t="s">
        <v>129</v>
      </c>
      <c r="E32" s="12" t="s">
        <v>130</v>
      </c>
      <c r="F32" s="12">
        <v>189</v>
      </c>
      <c r="G32" s="12" t="s">
        <v>92</v>
      </c>
      <c r="H32" s="12">
        <v>48</v>
      </c>
      <c r="I32" s="12" t="s">
        <v>58</v>
      </c>
      <c r="J32" s="12">
        <v>9</v>
      </c>
      <c r="K32" s="12">
        <v>1.4</v>
      </c>
      <c r="L32" s="12">
        <v>63</v>
      </c>
      <c r="M32" s="12">
        <v>101</v>
      </c>
      <c r="N32" s="12">
        <v>0.24</v>
      </c>
      <c r="O32" s="12">
        <v>1.05</v>
      </c>
      <c r="P32" s="12">
        <v>25</v>
      </c>
      <c r="Q32" s="12">
        <v>2</v>
      </c>
      <c r="R32" s="12">
        <v>12</v>
      </c>
      <c r="S32" s="12">
        <v>5</v>
      </c>
      <c r="T32" s="12">
        <v>19</v>
      </c>
      <c r="U32" s="12">
        <v>0.28000000000000003</v>
      </c>
      <c r="V32" s="12">
        <v>0.15</v>
      </c>
      <c r="W32" s="12">
        <v>17</v>
      </c>
      <c r="X32" s="12">
        <v>-0.11</v>
      </c>
      <c r="Y32" s="12">
        <v>0.03</v>
      </c>
      <c r="Z32" s="12">
        <v>1030</v>
      </c>
      <c r="AA32" s="12">
        <v>36</v>
      </c>
      <c r="AB32" s="12">
        <v>18</v>
      </c>
      <c r="AC32" s="13">
        <f>SUM(67-AB32)</f>
        <v>49</v>
      </c>
      <c r="AD32" s="12">
        <v>10.36</v>
      </c>
      <c r="AE32" s="14">
        <f>SUM((AD32/Z32)*100)</f>
        <v>1.0058252427184464</v>
      </c>
      <c r="AF32" s="12">
        <v>2.66</v>
      </c>
      <c r="AG32" s="12">
        <v>0.1</v>
      </c>
    </row>
    <row r="33" spans="1:33">
      <c r="A33">
        <v>3924093</v>
      </c>
      <c r="B33">
        <v>33</v>
      </c>
      <c r="C33">
        <v>7266</v>
      </c>
      <c r="D33" t="s">
        <v>79</v>
      </c>
      <c r="E33" t="s">
        <v>80</v>
      </c>
      <c r="F33">
        <v>179</v>
      </c>
      <c r="G33" t="s">
        <v>73</v>
      </c>
      <c r="H33">
        <v>48</v>
      </c>
      <c r="I33" t="s">
        <v>64</v>
      </c>
      <c r="J33">
        <v>9</v>
      </c>
      <c r="K33">
        <v>1.6</v>
      </c>
      <c r="L33">
        <v>70</v>
      </c>
      <c r="M33">
        <v>107</v>
      </c>
      <c r="N33">
        <v>0.24</v>
      </c>
      <c r="O33">
        <v>1.03</v>
      </c>
      <c r="P33">
        <v>26</v>
      </c>
      <c r="Q33">
        <v>-2</v>
      </c>
      <c r="R33">
        <v>12</v>
      </c>
      <c r="S33">
        <v>5</v>
      </c>
      <c r="T33">
        <v>17</v>
      </c>
      <c r="U33">
        <v>0.12</v>
      </c>
      <c r="V33">
        <v>0.05</v>
      </c>
      <c r="W33">
        <v>7</v>
      </c>
      <c r="X33">
        <v>0.05</v>
      </c>
      <c r="Y33">
        <v>0.03</v>
      </c>
      <c r="Z33">
        <v>1085</v>
      </c>
      <c r="AA33">
        <v>37.5</v>
      </c>
      <c r="AB33">
        <v>15.5</v>
      </c>
      <c r="AC33" s="2">
        <f>SUM(67-AB33)</f>
        <v>51.5</v>
      </c>
      <c r="AD33">
        <v>13.88</v>
      </c>
      <c r="AE33" s="7">
        <f>SUM((AD33/Z33)*100)</f>
        <v>1.2792626728110599</v>
      </c>
      <c r="AF33">
        <v>3.18</v>
      </c>
      <c r="AG33">
        <v>0.16</v>
      </c>
    </row>
    <row r="34" spans="1:33" s="12" customFormat="1">
      <c r="A34" s="12">
        <v>3924101</v>
      </c>
      <c r="B34" s="12">
        <v>34</v>
      </c>
      <c r="C34" s="12">
        <v>7315</v>
      </c>
      <c r="D34" s="12" t="s">
        <v>89</v>
      </c>
      <c r="E34" s="12" t="s">
        <v>90</v>
      </c>
      <c r="F34" s="12">
        <v>158</v>
      </c>
      <c r="G34" s="12" t="s">
        <v>57</v>
      </c>
      <c r="H34" s="12">
        <v>49</v>
      </c>
      <c r="I34" s="12" t="s">
        <v>91</v>
      </c>
      <c r="J34" s="12">
        <v>6</v>
      </c>
      <c r="K34" s="12">
        <v>2.8</v>
      </c>
      <c r="L34" s="12">
        <v>71</v>
      </c>
      <c r="M34" s="12">
        <v>110</v>
      </c>
      <c r="N34" s="12">
        <v>0.24</v>
      </c>
      <c r="O34" s="12">
        <v>1.05</v>
      </c>
      <c r="P34" s="12">
        <v>20</v>
      </c>
      <c r="Q34" s="12">
        <v>1</v>
      </c>
      <c r="R34" s="12">
        <v>11</v>
      </c>
      <c r="S34" s="12">
        <v>5</v>
      </c>
      <c r="T34" s="12">
        <v>15</v>
      </c>
      <c r="U34" s="12">
        <v>0.2</v>
      </c>
      <c r="V34" s="12">
        <v>7.0000000000000007E-2</v>
      </c>
      <c r="W34" s="12">
        <v>17</v>
      </c>
      <c r="X34" s="12">
        <v>-0.04</v>
      </c>
      <c r="Y34" s="12">
        <v>0.01</v>
      </c>
      <c r="Z34" s="12">
        <v>1000</v>
      </c>
      <c r="AA34" s="12">
        <v>38</v>
      </c>
      <c r="AB34" s="12">
        <v>19</v>
      </c>
      <c r="AC34" s="13">
        <f>SUM(67-AB34)</f>
        <v>48</v>
      </c>
      <c r="AD34" s="12">
        <v>11.72</v>
      </c>
      <c r="AE34" s="14">
        <f>SUM((AD34/Z34)*100)</f>
        <v>1.1720000000000002</v>
      </c>
      <c r="AF34" s="12">
        <v>3.38</v>
      </c>
      <c r="AG34" s="12">
        <v>0.13</v>
      </c>
    </row>
    <row r="35" spans="1:33">
      <c r="A35">
        <v>3924115</v>
      </c>
      <c r="B35">
        <v>36</v>
      </c>
      <c r="C35">
        <v>7314</v>
      </c>
      <c r="D35" t="s">
        <v>101</v>
      </c>
      <c r="E35" t="s">
        <v>102</v>
      </c>
      <c r="F35">
        <v>182</v>
      </c>
      <c r="G35" t="s">
        <v>86</v>
      </c>
      <c r="H35">
        <v>47</v>
      </c>
      <c r="I35" t="s">
        <v>50</v>
      </c>
      <c r="J35">
        <v>10</v>
      </c>
      <c r="K35">
        <v>0.9</v>
      </c>
      <c r="L35">
        <v>59</v>
      </c>
      <c r="M35">
        <v>87</v>
      </c>
      <c r="N35">
        <v>0.17</v>
      </c>
      <c r="O35">
        <v>0.85</v>
      </c>
      <c r="P35">
        <v>25</v>
      </c>
      <c r="Q35">
        <v>1</v>
      </c>
      <c r="R35">
        <v>9</v>
      </c>
      <c r="S35">
        <v>6</v>
      </c>
      <c r="T35">
        <v>19</v>
      </c>
      <c r="U35">
        <v>0.27</v>
      </c>
      <c r="V35">
        <v>0.04</v>
      </c>
      <c r="W35">
        <v>15</v>
      </c>
      <c r="X35">
        <v>0.04</v>
      </c>
      <c r="Y35">
        <v>0.01</v>
      </c>
      <c r="Z35">
        <v>1010</v>
      </c>
      <c r="AA35">
        <v>36</v>
      </c>
      <c r="AB35">
        <v>18</v>
      </c>
      <c r="AC35" s="2">
        <f>SUM(67-AB35)</f>
        <v>49</v>
      </c>
      <c r="AD35">
        <v>13.52</v>
      </c>
      <c r="AE35" s="7">
        <f>SUM((AD35/Z35)*100)</f>
        <v>1.3386138613861387</v>
      </c>
      <c r="AF35">
        <v>3.6</v>
      </c>
      <c r="AG35">
        <v>0.2</v>
      </c>
    </row>
    <row r="36" spans="1:33" s="12" customFormat="1">
      <c r="A36" s="12">
        <v>3924109</v>
      </c>
      <c r="B36" s="12">
        <v>37</v>
      </c>
      <c r="C36" s="12">
        <v>7311</v>
      </c>
      <c r="D36" s="12" t="s">
        <v>96</v>
      </c>
      <c r="E36" s="12" t="s">
        <v>97</v>
      </c>
      <c r="F36" s="12">
        <v>195</v>
      </c>
      <c r="G36" s="12" t="s">
        <v>25</v>
      </c>
      <c r="H36" s="12">
        <v>49</v>
      </c>
      <c r="I36" s="12" t="s">
        <v>54</v>
      </c>
      <c r="J36" s="12">
        <v>7</v>
      </c>
      <c r="K36" s="12">
        <v>3</v>
      </c>
      <c r="L36" s="12">
        <v>68</v>
      </c>
      <c r="M36" s="12">
        <v>104</v>
      </c>
      <c r="N36" s="12">
        <v>0.22</v>
      </c>
      <c r="O36" s="12">
        <v>1.17</v>
      </c>
      <c r="P36" s="12">
        <v>24</v>
      </c>
      <c r="Q36" s="12">
        <v>0</v>
      </c>
      <c r="R36" s="12">
        <v>8</v>
      </c>
      <c r="S36" s="12">
        <v>5</v>
      </c>
      <c r="T36" s="12">
        <v>21</v>
      </c>
      <c r="U36" s="12">
        <v>0.39</v>
      </c>
      <c r="V36" s="12">
        <v>7.0000000000000007E-2</v>
      </c>
      <c r="W36" s="12">
        <v>21</v>
      </c>
      <c r="X36" s="12">
        <v>0.04</v>
      </c>
      <c r="Y36" s="12">
        <v>0.01</v>
      </c>
      <c r="Z36" s="12">
        <v>1135</v>
      </c>
      <c r="AA36" s="12">
        <v>36.5</v>
      </c>
      <c r="AB36" s="12">
        <v>15</v>
      </c>
      <c r="AC36" s="13">
        <f>SUM(67-AB36)</f>
        <v>52</v>
      </c>
      <c r="AD36" s="12">
        <v>13.29</v>
      </c>
      <c r="AE36" s="14">
        <f>SUM((AD36/Z36)*100)</f>
        <v>1.1709251101321585</v>
      </c>
      <c r="AF36" s="12">
        <v>3.37</v>
      </c>
      <c r="AG36" s="12">
        <v>0.21</v>
      </c>
    </row>
    <row r="37" spans="1:33">
      <c r="A37">
        <v>3924125</v>
      </c>
      <c r="B37">
        <v>38</v>
      </c>
      <c r="C37">
        <v>7337</v>
      </c>
      <c r="D37" t="s">
        <v>104</v>
      </c>
      <c r="E37" t="s">
        <v>105</v>
      </c>
      <c r="F37">
        <v>186</v>
      </c>
      <c r="G37" t="s">
        <v>39</v>
      </c>
      <c r="H37">
        <v>47</v>
      </c>
      <c r="I37" t="s">
        <v>63</v>
      </c>
      <c r="J37">
        <v>12</v>
      </c>
      <c r="K37">
        <v>-0.1</v>
      </c>
      <c r="L37">
        <v>62</v>
      </c>
      <c r="M37">
        <v>94</v>
      </c>
      <c r="N37">
        <v>0.2</v>
      </c>
      <c r="O37">
        <v>1</v>
      </c>
      <c r="P37">
        <v>26</v>
      </c>
      <c r="Q37">
        <v>0</v>
      </c>
      <c r="R37">
        <v>10</v>
      </c>
      <c r="S37">
        <v>6</v>
      </c>
      <c r="T37">
        <v>19</v>
      </c>
      <c r="U37">
        <v>0.21</v>
      </c>
      <c r="V37">
        <v>0.08</v>
      </c>
      <c r="W37">
        <v>21</v>
      </c>
      <c r="X37">
        <v>0.02</v>
      </c>
      <c r="Y37">
        <v>0.01</v>
      </c>
      <c r="Z37">
        <v>1010</v>
      </c>
      <c r="AA37">
        <v>38.5</v>
      </c>
      <c r="AB37">
        <v>18</v>
      </c>
      <c r="AC37" s="2">
        <f>SUM(67-AB37)</f>
        <v>49</v>
      </c>
      <c r="AD37">
        <v>13.77</v>
      </c>
      <c r="AE37" s="7">
        <f>SUM((AD37/Z37)*100)</f>
        <v>1.3633663366336635</v>
      </c>
      <c r="AF37">
        <v>3.49</v>
      </c>
      <c r="AG37">
        <v>0.25</v>
      </c>
    </row>
    <row r="38" spans="1:33" s="12" customFormat="1">
      <c r="A38" s="12">
        <v>3924323</v>
      </c>
      <c r="B38" s="12">
        <v>39</v>
      </c>
      <c r="C38" s="12">
        <v>7317</v>
      </c>
      <c r="D38" s="12" t="s">
        <v>136</v>
      </c>
      <c r="E38" s="12" t="s">
        <v>48</v>
      </c>
      <c r="F38" s="12">
        <v>183</v>
      </c>
      <c r="G38" s="12" t="s">
        <v>74</v>
      </c>
      <c r="H38" s="12">
        <v>48</v>
      </c>
      <c r="I38" s="12" t="s">
        <v>124</v>
      </c>
      <c r="J38" s="12">
        <v>8</v>
      </c>
      <c r="K38" s="12">
        <v>1.5</v>
      </c>
      <c r="L38" s="12">
        <v>61</v>
      </c>
      <c r="M38" s="12">
        <v>92</v>
      </c>
      <c r="N38" s="12">
        <v>0.2</v>
      </c>
      <c r="O38" s="12">
        <v>0.74</v>
      </c>
      <c r="P38" s="12">
        <v>26</v>
      </c>
      <c r="Q38" s="12">
        <v>0</v>
      </c>
      <c r="R38" s="12">
        <v>8</v>
      </c>
      <c r="S38" s="12">
        <v>5</v>
      </c>
      <c r="T38" s="12">
        <v>19</v>
      </c>
      <c r="U38" s="12">
        <v>0.27</v>
      </c>
      <c r="V38" s="12">
        <v>0.05</v>
      </c>
      <c r="W38" s="12">
        <v>11</v>
      </c>
      <c r="X38" s="12">
        <v>0</v>
      </c>
      <c r="Y38" s="12">
        <v>0.02</v>
      </c>
      <c r="Z38" s="12">
        <v>1055</v>
      </c>
      <c r="AA38" s="12">
        <v>38</v>
      </c>
      <c r="AB38" s="12">
        <v>17.5</v>
      </c>
      <c r="AC38" s="13">
        <f>SUM(67-AB38)</f>
        <v>49.5</v>
      </c>
      <c r="AD38" s="12">
        <v>13.68</v>
      </c>
      <c r="AE38" s="14">
        <f>SUM((AD38/Z38)*100)</f>
        <v>1.2966824644549764</v>
      </c>
      <c r="AF38" s="12">
        <v>3.41</v>
      </c>
      <c r="AG38" s="12">
        <v>0.21</v>
      </c>
    </row>
    <row r="39" spans="1:33">
      <c r="A39">
        <v>3924075</v>
      </c>
      <c r="B39">
        <v>40</v>
      </c>
      <c r="C39">
        <v>7326</v>
      </c>
      <c r="D39" t="s">
        <v>52</v>
      </c>
      <c r="E39" t="s">
        <v>53</v>
      </c>
      <c r="F39">
        <v>187</v>
      </c>
      <c r="G39" t="s">
        <v>54</v>
      </c>
      <c r="H39">
        <v>48</v>
      </c>
      <c r="I39" t="s">
        <v>29</v>
      </c>
      <c r="J39">
        <v>8</v>
      </c>
      <c r="K39">
        <v>2.8</v>
      </c>
      <c r="L39">
        <v>65</v>
      </c>
      <c r="M39">
        <v>100</v>
      </c>
      <c r="N39">
        <v>0.22</v>
      </c>
      <c r="O39">
        <v>1.02</v>
      </c>
      <c r="P39">
        <v>25</v>
      </c>
      <c r="Q39">
        <v>0</v>
      </c>
      <c r="R39">
        <v>8</v>
      </c>
      <c r="S39">
        <v>5</v>
      </c>
      <c r="T39">
        <v>20</v>
      </c>
      <c r="U39">
        <v>0.17</v>
      </c>
      <c r="V39">
        <v>0.06</v>
      </c>
      <c r="W39">
        <v>14</v>
      </c>
      <c r="X39">
        <v>-0.04</v>
      </c>
      <c r="Y39">
        <v>0.01</v>
      </c>
      <c r="Z39">
        <v>1005</v>
      </c>
      <c r="AA39">
        <v>37</v>
      </c>
      <c r="AB39">
        <v>17.5</v>
      </c>
      <c r="AC39" s="2">
        <f>SUM(67-AB39)</f>
        <v>49.5</v>
      </c>
      <c r="AD39">
        <v>12.63</v>
      </c>
      <c r="AE39" s="7">
        <f>SUM((AD39/Z39)*100)</f>
        <v>1.2567164179104477</v>
      </c>
      <c r="AF39">
        <v>2.94</v>
      </c>
      <c r="AG39">
        <v>0.19</v>
      </c>
    </row>
    <row r="40" spans="1:33" s="12" customFormat="1">
      <c r="A40" s="12">
        <v>3924155</v>
      </c>
      <c r="B40" s="12">
        <v>41</v>
      </c>
      <c r="C40" s="12">
        <v>7319</v>
      </c>
      <c r="D40" s="12" t="s">
        <v>111</v>
      </c>
      <c r="E40" s="12" t="s">
        <v>24</v>
      </c>
      <c r="F40" s="12">
        <v>180</v>
      </c>
      <c r="G40" s="12" t="s">
        <v>56</v>
      </c>
      <c r="H40" s="12">
        <v>50</v>
      </c>
      <c r="I40" s="12" t="s">
        <v>77</v>
      </c>
      <c r="J40" s="12">
        <v>6</v>
      </c>
      <c r="K40" s="12">
        <v>2.7</v>
      </c>
      <c r="L40" s="12">
        <v>71</v>
      </c>
      <c r="M40" s="12">
        <v>112</v>
      </c>
      <c r="N40" s="12">
        <v>0.26</v>
      </c>
      <c r="O40" s="12">
        <v>1.35</v>
      </c>
      <c r="P40" s="12">
        <v>28</v>
      </c>
      <c r="Q40" s="12">
        <v>3</v>
      </c>
      <c r="R40" s="12">
        <v>10</v>
      </c>
      <c r="S40" s="12">
        <v>5</v>
      </c>
      <c r="T40" s="12">
        <v>19</v>
      </c>
      <c r="U40" s="12">
        <v>0.41</v>
      </c>
      <c r="V40" s="12">
        <v>0.14000000000000001</v>
      </c>
      <c r="W40" s="12">
        <v>20</v>
      </c>
      <c r="X40" s="12">
        <v>-0.13</v>
      </c>
      <c r="Y40" s="12">
        <v>0.02</v>
      </c>
      <c r="Z40" s="12">
        <v>990</v>
      </c>
      <c r="AA40" s="12">
        <v>37</v>
      </c>
      <c r="AB40" s="12">
        <v>18</v>
      </c>
      <c r="AC40" s="13">
        <f>SUM(67-AB40)</f>
        <v>49</v>
      </c>
      <c r="AD40" s="12">
        <v>11.05</v>
      </c>
      <c r="AE40" s="14">
        <f>SUM((AD40/Z40)*100)</f>
        <v>1.1161616161616161</v>
      </c>
      <c r="AF40" s="12">
        <v>3.93</v>
      </c>
      <c r="AG40" s="12">
        <v>0.16</v>
      </c>
    </row>
    <row r="41" spans="1:33">
      <c r="A41">
        <v>3924295</v>
      </c>
      <c r="B41">
        <v>42</v>
      </c>
      <c r="C41">
        <v>7342</v>
      </c>
      <c r="D41" t="s">
        <v>146</v>
      </c>
      <c r="E41" s="5">
        <v>43105</v>
      </c>
      <c r="F41">
        <v>152</v>
      </c>
      <c r="G41">
        <v>87</v>
      </c>
      <c r="H41">
        <v>51</v>
      </c>
      <c r="I41">
        <v>9</v>
      </c>
      <c r="J41">
        <v>3</v>
      </c>
      <c r="K41">
        <v>4</v>
      </c>
      <c r="L41">
        <v>79</v>
      </c>
      <c r="M41">
        <v>124</v>
      </c>
      <c r="N41">
        <v>0.28999999999999998</v>
      </c>
      <c r="O41">
        <v>1.18</v>
      </c>
      <c r="P41">
        <v>25</v>
      </c>
      <c r="Q41">
        <v>1</v>
      </c>
      <c r="R41">
        <v>9</v>
      </c>
      <c r="S41">
        <v>3</v>
      </c>
      <c r="T41">
        <v>15</v>
      </c>
      <c r="U41">
        <v>0.28000000000000003</v>
      </c>
      <c r="V41">
        <v>0.14000000000000001</v>
      </c>
      <c r="W41">
        <v>21</v>
      </c>
      <c r="X41">
        <v>-0.19</v>
      </c>
      <c r="Y41">
        <v>0.01</v>
      </c>
      <c r="Z41">
        <v>1025</v>
      </c>
      <c r="AA41">
        <v>37</v>
      </c>
      <c r="AB41">
        <v>18.5</v>
      </c>
      <c r="AC41" s="2">
        <f>SUM(67-AB41)</f>
        <v>48.5</v>
      </c>
      <c r="AD41">
        <v>10.79</v>
      </c>
      <c r="AE41" s="7">
        <f>SUM((AD41/Z41)*100)</f>
        <v>1.0526829268292683</v>
      </c>
      <c r="AF41">
        <v>3.06</v>
      </c>
      <c r="AG41">
        <v>0.14000000000000001</v>
      </c>
    </row>
    <row r="42" spans="1:33">
      <c r="W42" t="s">
        <v>150</v>
      </c>
      <c r="Z42" s="3">
        <f>AVERAGE(Z3:Z41)</f>
        <v>1055.6153846153845</v>
      </c>
      <c r="AA42" s="3">
        <f>AVERAGE(AA3:AA41)</f>
        <v>37.102564102564102</v>
      </c>
      <c r="AB42" s="3">
        <f>AVERAGE(AB3:AB41)</f>
        <v>17.397435897435898</v>
      </c>
      <c r="AC42" s="2">
        <f>AVERAGE(AC3:AC41)</f>
        <v>49.602564102564102</v>
      </c>
      <c r="AD42" s="1">
        <f>AVERAGE(AD3:AD41)</f>
        <v>12.525128205128206</v>
      </c>
      <c r="AE42" s="7">
        <f>AVERAGE(AE3:AE41)</f>
        <v>1.187469832122916</v>
      </c>
      <c r="AF42" s="1">
        <f>AVERAGE(AF3:AF41)</f>
        <v>3.4848717948717947</v>
      </c>
      <c r="AG42" s="1">
        <f>AVERAGE(AG3:AG41)</f>
        <v>0.18025641025641029</v>
      </c>
    </row>
  </sheetData>
  <sortState ref="A4:AG41">
    <sortCondition ref="B4:B4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Corporate Edition</cp:lastModifiedBy>
  <dcterms:created xsi:type="dcterms:W3CDTF">2019-01-11T12:56:36Z</dcterms:created>
  <dcterms:modified xsi:type="dcterms:W3CDTF">2019-01-12T13:15:32Z</dcterms:modified>
</cp:coreProperties>
</file>